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08"/>
  <workbookPr/>
  <mc:AlternateContent xmlns:mc="http://schemas.openxmlformats.org/markup-compatibility/2006">
    <mc:Choice Requires="x15">
      <x15ac:absPath xmlns:x15ac="http://schemas.microsoft.com/office/spreadsheetml/2010/11/ac" url="/Users/christine/Desktop/"/>
    </mc:Choice>
  </mc:AlternateContent>
  <xr:revisionPtr revIDLastSave="0" documentId="8_{42B0A645-E63C-7340-84B8-68726FABEE30}" xr6:coauthVersionLast="47" xr6:coauthVersionMax="47" xr10:uidLastSave="{00000000-0000-0000-0000-000000000000}"/>
  <bookViews>
    <workbookView xWindow="0" yWindow="760" windowWidth="29040" windowHeight="15720" tabRatio="615" xr2:uid="{00000000-000D-0000-FFFF-FFFF00000000}"/>
  </bookViews>
  <sheets>
    <sheet name="maquette_CUFR_SV_VF" sheetId="6" r:id="rId1"/>
    <sheet name="maquette_CUFR_SV-LAS_VF" sheetId="3" r:id="rId2"/>
    <sheet name="MCC_SVL1_ac-ss_LAS" sheetId="2" r:id="rId3"/>
    <sheet name="MCC_SVL2_BE-CME" sheetId="4" r:id="rId4"/>
    <sheet name="MCC_SVL3_BE-CME" sheetId="5" r:id="rId5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0" i="2" l="1"/>
  <c r="E125" i="6"/>
  <c r="E126" i="6"/>
  <c r="I122" i="6" l="1"/>
  <c r="H122" i="6"/>
  <c r="G122" i="6"/>
  <c r="F122" i="6"/>
  <c r="D122" i="6"/>
  <c r="I121" i="6"/>
  <c r="H121" i="6"/>
  <c r="G121" i="6"/>
  <c r="F121" i="6"/>
  <c r="J121" i="6" s="1"/>
  <c r="D121" i="6"/>
  <c r="I103" i="6"/>
  <c r="H103" i="6"/>
  <c r="H126" i="6" s="1"/>
  <c r="G103" i="6"/>
  <c r="F103" i="6"/>
  <c r="D103" i="6"/>
  <c r="I102" i="6"/>
  <c r="H102" i="6"/>
  <c r="G102" i="6"/>
  <c r="F102" i="6"/>
  <c r="D102" i="6"/>
  <c r="I77" i="6"/>
  <c r="H77" i="6"/>
  <c r="G77" i="6"/>
  <c r="F77" i="6"/>
  <c r="D77" i="6"/>
  <c r="I76" i="6"/>
  <c r="H76" i="6"/>
  <c r="G76" i="6"/>
  <c r="F76" i="6"/>
  <c r="J76" i="6" s="1"/>
  <c r="D76" i="6"/>
  <c r="I57" i="6"/>
  <c r="H57" i="6"/>
  <c r="G57" i="6"/>
  <c r="F57" i="6"/>
  <c r="D57" i="6"/>
  <c r="I56" i="6"/>
  <c r="H56" i="6"/>
  <c r="G56" i="6"/>
  <c r="F56" i="6"/>
  <c r="J56" i="6" s="1"/>
  <c r="D56" i="6"/>
  <c r="I38" i="6"/>
  <c r="H38" i="6"/>
  <c r="G38" i="6"/>
  <c r="F38" i="6"/>
  <c r="D38" i="6"/>
  <c r="I37" i="6"/>
  <c r="H37" i="6"/>
  <c r="G37" i="6"/>
  <c r="F37" i="6"/>
  <c r="D37" i="6"/>
  <c r="I22" i="6"/>
  <c r="H22" i="6"/>
  <c r="G22" i="6"/>
  <c r="F22" i="6"/>
  <c r="J22" i="6" s="1"/>
  <c r="D22" i="6"/>
  <c r="G125" i="6" l="1"/>
  <c r="H125" i="6"/>
  <c r="G126" i="6"/>
  <c r="D125" i="6"/>
  <c r="I125" i="6"/>
  <c r="D126" i="6"/>
  <c r="F126" i="6"/>
  <c r="J37" i="6"/>
  <c r="F125" i="6"/>
  <c r="I126" i="6"/>
  <c r="J38" i="6"/>
  <c r="J77" i="6"/>
  <c r="J122" i="6"/>
  <c r="J57" i="6"/>
  <c r="J102" i="6"/>
  <c r="J103" i="6"/>
  <c r="N4" i="5"/>
  <c r="I127" i="6" l="1"/>
  <c r="H127" i="6"/>
  <c r="N4" i="4"/>
  <c r="J127" i="6" l="1"/>
  <c r="L42" i="5"/>
  <c r="C42" i="5"/>
  <c r="C33" i="5"/>
  <c r="L22" i="5"/>
  <c r="L10" i="5"/>
  <c r="C10" i="5"/>
  <c r="C22" i="5"/>
  <c r="N9" i="5"/>
  <c r="N8" i="5"/>
  <c r="E9" i="5"/>
  <c r="N17" i="5"/>
  <c r="N39" i="5"/>
  <c r="N38" i="5"/>
  <c r="E39" i="5"/>
  <c r="E38" i="5"/>
  <c r="N37" i="5"/>
  <c r="E37" i="5"/>
  <c r="L33" i="5"/>
  <c r="L45" i="5" s="1"/>
  <c r="N32" i="5"/>
  <c r="E32" i="5"/>
  <c r="N31" i="5"/>
  <c r="E31" i="5"/>
  <c r="N30" i="5"/>
  <c r="E30" i="5"/>
  <c r="N29" i="5"/>
  <c r="E29" i="5"/>
  <c r="N28" i="5"/>
  <c r="E28" i="5"/>
  <c r="N18" i="5"/>
  <c r="E17" i="5"/>
  <c r="N16" i="5"/>
  <c r="E16" i="5"/>
  <c r="E8" i="5"/>
  <c r="N7" i="5"/>
  <c r="E7" i="5"/>
  <c r="N6" i="5"/>
  <c r="E6" i="5"/>
  <c r="N5" i="5"/>
  <c r="E5" i="5"/>
  <c r="E4" i="5"/>
  <c r="L43" i="4"/>
  <c r="N41" i="4"/>
  <c r="N40" i="4"/>
  <c r="N39" i="4"/>
  <c r="N38" i="4"/>
  <c r="L34" i="4"/>
  <c r="N33" i="4"/>
  <c r="N32" i="4"/>
  <c r="N31" i="4"/>
  <c r="N30" i="4"/>
  <c r="N29" i="4"/>
  <c r="N28" i="4"/>
  <c r="E33" i="4"/>
  <c r="E32" i="4"/>
  <c r="C43" i="4"/>
  <c r="C34" i="4"/>
  <c r="E13" i="4"/>
  <c r="N42" i="4" l="1"/>
  <c r="N34" i="4"/>
  <c r="E10" i="5"/>
  <c r="N19" i="5"/>
  <c r="E18" i="5"/>
  <c r="N33" i="5"/>
  <c r="E40" i="5"/>
  <c r="N40" i="5"/>
  <c r="C45" i="5"/>
  <c r="E33" i="5"/>
  <c r="N19" i="4"/>
  <c r="N17" i="4"/>
  <c r="N16" i="4"/>
  <c r="N15" i="4"/>
  <c r="N14" i="4"/>
  <c r="N13" i="4"/>
  <c r="L22" i="4"/>
  <c r="L8" i="4"/>
  <c r="L46" i="4" s="1"/>
  <c r="N7" i="4"/>
  <c r="N6" i="4"/>
  <c r="N5" i="4"/>
  <c r="N18" i="4"/>
  <c r="E8" i="4"/>
  <c r="E7" i="4"/>
  <c r="C22" i="4"/>
  <c r="C20" i="2"/>
  <c r="E4" i="4"/>
  <c r="E5" i="4"/>
  <c r="E6" i="4"/>
  <c r="C9" i="4"/>
  <c r="C46" i="4" s="1"/>
  <c r="E14" i="4"/>
  <c r="E15" i="4"/>
  <c r="E16" i="4"/>
  <c r="E17" i="4"/>
  <c r="E39" i="4"/>
  <c r="E40" i="4"/>
  <c r="E38" i="4"/>
  <c r="E41" i="4" s="1"/>
  <c r="E31" i="4"/>
  <c r="E30" i="4"/>
  <c r="E29" i="4"/>
  <c r="E28" i="4"/>
  <c r="E18" i="4" l="1"/>
  <c r="D22" i="5"/>
  <c r="D12" i="5"/>
  <c r="M43" i="4"/>
  <c r="M35" i="4"/>
  <c r="N20" i="4"/>
  <c r="N8" i="4"/>
  <c r="M10" i="4" s="1"/>
  <c r="D34" i="5"/>
  <c r="D42" i="5"/>
  <c r="M34" i="5"/>
  <c r="M42" i="5"/>
  <c r="N10" i="5"/>
  <c r="M22" i="5" s="1"/>
  <c r="E34" i="4"/>
  <c r="E9" i="4"/>
  <c r="D10" i="4" s="1"/>
  <c r="D35" i="4" l="1"/>
  <c r="D43" i="4"/>
  <c r="D22" i="4"/>
  <c r="M12" i="5"/>
  <c r="L42" i="2" l="1"/>
  <c r="C42" i="2"/>
  <c r="E11" i="2"/>
  <c r="E15" i="2"/>
  <c r="E16" i="2"/>
  <c r="N17" i="2"/>
  <c r="N16" i="2"/>
  <c r="N15" i="2"/>
  <c r="E24" i="3"/>
  <c r="H24" i="3"/>
  <c r="G24" i="3"/>
  <c r="F24" i="3"/>
  <c r="D24" i="3"/>
  <c r="H114" i="3"/>
  <c r="G114" i="3"/>
  <c r="F114" i="3"/>
  <c r="E114" i="3"/>
  <c r="D114" i="3"/>
  <c r="H113" i="3"/>
  <c r="G113" i="3"/>
  <c r="F113" i="3"/>
  <c r="E113" i="3"/>
  <c r="D113" i="3"/>
  <c r="H94" i="3"/>
  <c r="G94" i="3"/>
  <c r="F94" i="3"/>
  <c r="E94" i="3"/>
  <c r="D94" i="3"/>
  <c r="H93" i="3"/>
  <c r="G93" i="3"/>
  <c r="F93" i="3"/>
  <c r="E93" i="3"/>
  <c r="D93" i="3"/>
  <c r="H76" i="3"/>
  <c r="G76" i="3"/>
  <c r="F76" i="3"/>
  <c r="E76" i="3"/>
  <c r="D76" i="3"/>
  <c r="H75" i="3"/>
  <c r="G75" i="3"/>
  <c r="F75" i="3"/>
  <c r="E75" i="3"/>
  <c r="D75" i="3"/>
  <c r="H57" i="3"/>
  <c r="G57" i="3"/>
  <c r="F57" i="3"/>
  <c r="E57" i="3"/>
  <c r="D57" i="3"/>
  <c r="H56" i="3"/>
  <c r="G56" i="3"/>
  <c r="F56" i="3"/>
  <c r="E56" i="3"/>
  <c r="D56" i="3"/>
  <c r="H38" i="3"/>
  <c r="G38" i="3"/>
  <c r="F38" i="3"/>
  <c r="E38" i="3"/>
  <c r="I38" i="3" s="1"/>
  <c r="D38" i="3"/>
  <c r="N12" i="2"/>
  <c r="N13" i="2"/>
  <c r="N14" i="2"/>
  <c r="N38" i="2"/>
  <c r="N37" i="2"/>
  <c r="N35" i="2"/>
  <c r="N36" i="2"/>
  <c r="N29" i="2"/>
  <c r="N34" i="2"/>
  <c r="N28" i="2"/>
  <c r="N27" i="2"/>
  <c r="N26" i="2"/>
  <c r="L20" i="2"/>
  <c r="L7" i="2"/>
  <c r="N6" i="2"/>
  <c r="N5" i="2"/>
  <c r="N4" i="2"/>
  <c r="C7" i="2"/>
  <c r="E38" i="2"/>
  <c r="E37" i="2"/>
  <c r="E35" i="2"/>
  <c r="E36" i="2"/>
  <c r="E29" i="2"/>
  <c r="E34" i="2"/>
  <c r="E28" i="2"/>
  <c r="E27" i="2"/>
  <c r="E26" i="2"/>
  <c r="E14" i="2"/>
  <c r="E13" i="2"/>
  <c r="E12" i="2"/>
  <c r="E6" i="2"/>
  <c r="E5" i="2"/>
  <c r="E4" i="2"/>
  <c r="E17" i="2" l="1"/>
  <c r="I113" i="3"/>
  <c r="I75" i="3"/>
  <c r="I57" i="3"/>
  <c r="I93" i="3"/>
  <c r="N39" i="2"/>
  <c r="I76" i="3"/>
  <c r="I56" i="3"/>
  <c r="I24" i="3"/>
  <c r="I94" i="3"/>
  <c r="I114" i="3"/>
  <c r="N18" i="2"/>
  <c r="N7" i="2"/>
  <c r="E39" i="2"/>
  <c r="E7" i="2"/>
  <c r="D8" i="2" s="1"/>
  <c r="M8" i="2" l="1"/>
  <c r="E44" i="5"/>
  <c r="D45" i="5" s="1"/>
  <c r="E45" i="4"/>
  <c r="D46" i="4" s="1"/>
  <c r="M22" i="4"/>
  <c r="N45" i="4"/>
  <c r="M46" i="4" s="1"/>
  <c r="N44" i="5"/>
  <c r="M45" i="5" s="1"/>
  <c r="D20" i="2"/>
  <c r="N30" i="2"/>
  <c r="M42" i="2" s="1"/>
  <c r="E30" i="2"/>
  <c r="D42" i="2" s="1"/>
  <c r="L30" i="2"/>
  <c r="L45" i="2" s="1"/>
  <c r="C30" i="2"/>
  <c r="C45" i="2" s="1"/>
  <c r="N44" i="2" l="1"/>
  <c r="M45" i="2" s="1"/>
  <c r="D31" i="2"/>
  <c r="E44" i="2"/>
  <c r="D45" i="2" s="1"/>
  <c r="M31" i="2"/>
</calcChain>
</file>

<file path=xl/sharedStrings.xml><?xml version="1.0" encoding="utf-8"?>
<sst xmlns="http://schemas.openxmlformats.org/spreadsheetml/2006/main" count="1270" uniqueCount="268">
  <si>
    <t>Licence Sciences de la Vie</t>
  </si>
  <si>
    <t>Maquette avec 2 parcours :</t>
  </si>
  <si>
    <t>Parcours BE : tronc commun (blanc) &amp; options spécifiques BE (bleu)</t>
  </si>
  <si>
    <t>Parcours CME : tronc commun (blanc) &amp; options spécifiques CME (vert)</t>
  </si>
  <si>
    <t>semestre 1</t>
  </si>
  <si>
    <t>Code UE CUFR</t>
  </si>
  <si>
    <t>Intitulé</t>
  </si>
  <si>
    <t>Enseignant</t>
  </si>
  <si>
    <t>ECTS</t>
  </si>
  <si>
    <t>CM</t>
  </si>
  <si>
    <t>TD</t>
  </si>
  <si>
    <t>TP</t>
  </si>
  <si>
    <t>Terrain</t>
  </si>
  <si>
    <t>Evaluation session 1</t>
  </si>
  <si>
    <t>Evaluation session 2</t>
  </si>
  <si>
    <t>Modalité &amp; Durée de l'épreuve de session 2</t>
  </si>
  <si>
    <t>Anglais S1</t>
  </si>
  <si>
    <t>C-A BAROUCH</t>
  </si>
  <si>
    <t>CT : 100%</t>
  </si>
  <si>
    <t>1 h écrit</t>
  </si>
  <si>
    <t>Des molécules aux cellules</t>
  </si>
  <si>
    <t>2 h écrit</t>
  </si>
  <si>
    <t>Des cellules aux organismes</t>
  </si>
  <si>
    <t>Des organismes aux écosystèmes</t>
  </si>
  <si>
    <t>T. CLAVERIE</t>
  </si>
  <si>
    <t>1,5 h écrit</t>
  </si>
  <si>
    <t>Chimie générale 1</t>
  </si>
  <si>
    <t>M. TREVISAN</t>
  </si>
  <si>
    <t>Méthodes calculatoires</t>
  </si>
  <si>
    <t>Sciences pour l'environnement</t>
  </si>
  <si>
    <t>Approches physiques du vivant</t>
  </si>
  <si>
    <t>Géologie</t>
  </si>
  <si>
    <t>heures totales</t>
  </si>
  <si>
    <t>Total</t>
  </si>
  <si>
    <t>semestre 2</t>
  </si>
  <si>
    <t>Anglais S2</t>
  </si>
  <si>
    <t>Cycle de Vie 1</t>
  </si>
  <si>
    <t>Biochimie et biologie moléculaire de la cellule 1</t>
  </si>
  <si>
    <t>D. DEVAULT</t>
  </si>
  <si>
    <t>Biochimie et biologie moléculaire de la cellule 2</t>
  </si>
  <si>
    <t>Raisonnement scientifique</t>
  </si>
  <si>
    <t>Chimie organique</t>
  </si>
  <si>
    <t>Zététique et autodéfense intellectuelle</t>
  </si>
  <si>
    <t>C. GOLLETY</t>
  </si>
  <si>
    <t>oral</t>
  </si>
  <si>
    <t>Concepts et outils de base en informatique: passage de la certification nationale PIX</t>
  </si>
  <si>
    <t>B GIRARD</t>
  </si>
  <si>
    <t>2h sur ordinateur</t>
  </si>
  <si>
    <t>Evolution de la vie, du Climat et des Océans</t>
  </si>
  <si>
    <t>Total Parcours BE</t>
  </si>
  <si>
    <t>Total Parcours CME</t>
  </si>
  <si>
    <t>semestre 3</t>
  </si>
  <si>
    <t>Anglais S3</t>
  </si>
  <si>
    <t>Description de la variabilité 1</t>
  </si>
  <si>
    <t>G. GRENOUILLET</t>
  </si>
  <si>
    <t>Description de la variabilité 2</t>
  </si>
  <si>
    <t>Physiologie Animale Comparée</t>
  </si>
  <si>
    <t>Bases de la physiologie végétale</t>
  </si>
  <si>
    <t>Ecologie fondamentale : concepts et méthodes</t>
  </si>
  <si>
    <t>Diversité et évolution des métazoaires actuels et passés - Niveau 1</t>
  </si>
  <si>
    <t>Bases de biologie végétale</t>
  </si>
  <si>
    <t>1,5h</t>
  </si>
  <si>
    <t>Ecologie expérimentale et démarche scientifique</t>
  </si>
  <si>
    <t>PPE S3</t>
  </si>
  <si>
    <t>Géologie sédimentaire, tectonique et cartographie</t>
  </si>
  <si>
    <t>Introduction aux métiers de l'éducation 1</t>
  </si>
  <si>
    <t>Introduction aux métiers de l'éducation 2</t>
  </si>
  <si>
    <t>semestre 4</t>
  </si>
  <si>
    <t>Anglais S4</t>
  </si>
  <si>
    <t>Diversité et évolution des métazoaires actuels et passés - Niveau 2</t>
  </si>
  <si>
    <t>Diversité des Végétaux</t>
  </si>
  <si>
    <t>Quantification de l'aléa</t>
  </si>
  <si>
    <t>Introduction à l'évolution</t>
  </si>
  <si>
    <t>E. CORSE</t>
  </si>
  <si>
    <t>1h écrit</t>
  </si>
  <si>
    <t>Du génotype au phénotype</t>
  </si>
  <si>
    <t>Ecologie fonctionnelle</t>
  </si>
  <si>
    <t>Ecophysiologie des Organismes Aquatiques</t>
  </si>
  <si>
    <t>Ecologie, diversité, et évolution des Champignons</t>
  </si>
  <si>
    <t>F. RICHARD</t>
  </si>
  <si>
    <t>Matériaux de la Terre</t>
  </si>
  <si>
    <t>Physiologie animale 1</t>
  </si>
  <si>
    <t>Santé les grands enjeux</t>
  </si>
  <si>
    <t>Projet professionnel en milieu scolaire UniverlaCité</t>
  </si>
  <si>
    <t>Anglais S5</t>
  </si>
  <si>
    <t>Ecologie évolutive</t>
  </si>
  <si>
    <t>Bases génétiques de l'évolution</t>
  </si>
  <si>
    <t>Microorganismes</t>
  </si>
  <si>
    <t>Diversité et évolution des métazoaires actuels et passés - Niveau 3</t>
  </si>
  <si>
    <t>Projets tuteurés S5</t>
  </si>
  <si>
    <t>Modélisation des données biologiques</t>
  </si>
  <si>
    <t>Ecotoxicologie</t>
  </si>
  <si>
    <t>Physiologie Animale 2</t>
  </si>
  <si>
    <t>Géologie des bassins sédimentaires</t>
  </si>
  <si>
    <t>Approfondissement des notions en géologie</t>
  </si>
  <si>
    <t>Ressources pour l’enseignement des SVT</t>
  </si>
  <si>
    <t>Diversité et phylogénie des Angiospermes</t>
  </si>
  <si>
    <t>Sciences et Société: histoire, éthique, esprit critique</t>
  </si>
  <si>
    <t>B. GIRARD</t>
  </si>
  <si>
    <t>Projets tuteurés S6</t>
  </si>
  <si>
    <t>Assemblages d'espèces du local au global</t>
  </si>
  <si>
    <t>Ecologie évolutive et ses applications</t>
  </si>
  <si>
    <t>Evolutionary Ecology and its applications</t>
  </si>
  <si>
    <t xml:space="preserve">Conservation de la biodiversité : éthiques, menaces, restauration </t>
  </si>
  <si>
    <t>Introduction à l’écologie moléculaire</t>
  </si>
  <si>
    <t>Stage et Didactique (FDE)</t>
  </si>
  <si>
    <t>Paléoécologie et biostratigraphie</t>
  </si>
  <si>
    <t>Dynamique de la Terre solide</t>
  </si>
  <si>
    <t>Meteorologie/climatologie/cycle de l’eau</t>
  </si>
  <si>
    <t>1h</t>
  </si>
  <si>
    <t>Approfondissement des notions en biologie</t>
  </si>
  <si>
    <t>Ecole de terrain pluri-disciplinaire en biologie et en géologie</t>
  </si>
  <si>
    <t>Total option 210</t>
  </si>
  <si>
    <t>Total option 209</t>
  </si>
  <si>
    <t>ATER</t>
  </si>
  <si>
    <t>T. CLAVERIE / D. DEVAULT</t>
  </si>
  <si>
    <t>T. CLAVERIE / D.DEVAULT</t>
  </si>
  <si>
    <r>
      <t>F. MENECHET /</t>
    </r>
    <r>
      <rPr>
        <sz val="11"/>
        <rFont val="Calibri"/>
        <family val="2"/>
      </rPr>
      <t xml:space="preserve"> </t>
    </r>
    <r>
      <rPr>
        <sz val="11"/>
        <color theme="5"/>
        <rFont val="Calibri"/>
        <family val="2"/>
      </rPr>
      <t>MCF Botanique</t>
    </r>
  </si>
  <si>
    <r>
      <rPr>
        <sz val="11"/>
        <color theme="4"/>
        <rFont val="Calibri"/>
        <family val="2"/>
      </rPr>
      <t>H. MBAE</t>
    </r>
    <r>
      <rPr>
        <sz val="11"/>
        <rFont val="Calibri"/>
        <family val="2"/>
      </rPr>
      <t xml:space="preserve"> / </t>
    </r>
    <r>
      <rPr>
        <sz val="11"/>
        <color theme="5"/>
        <rFont val="Calibri"/>
        <family val="2"/>
      </rPr>
      <t>PRAG 2</t>
    </r>
  </si>
  <si>
    <r>
      <t xml:space="preserve">D. DEVAULT /  </t>
    </r>
    <r>
      <rPr>
        <sz val="11"/>
        <color theme="5"/>
        <rFont val="Calibri"/>
        <family val="2"/>
      </rPr>
      <t>PRAG 2</t>
    </r>
  </si>
  <si>
    <r>
      <t xml:space="preserve">E. CORSE / </t>
    </r>
    <r>
      <rPr>
        <sz val="11"/>
        <color theme="5"/>
        <rFont val="Calibri"/>
        <family val="2"/>
      </rPr>
      <t>PRAG 2</t>
    </r>
  </si>
  <si>
    <r>
      <t>E. SUCRE /</t>
    </r>
    <r>
      <rPr>
        <sz val="11"/>
        <color theme="5"/>
        <rFont val="Calibri"/>
        <family val="2"/>
      </rPr>
      <t xml:space="preserve"> PRAG 2</t>
    </r>
  </si>
  <si>
    <r>
      <t xml:space="preserve">D. DAVOULT / </t>
    </r>
    <r>
      <rPr>
        <sz val="11"/>
        <color theme="5"/>
        <rFont val="Calibri"/>
        <family val="2"/>
      </rPr>
      <t>ATER</t>
    </r>
  </si>
  <si>
    <r>
      <t xml:space="preserve">C. GOLLETY / </t>
    </r>
    <r>
      <rPr>
        <sz val="11"/>
        <color theme="5"/>
        <rFont val="Calibri"/>
        <family val="2"/>
      </rPr>
      <t>ATER</t>
    </r>
  </si>
  <si>
    <r>
      <t xml:space="preserve">E. SUCRE / </t>
    </r>
    <r>
      <rPr>
        <sz val="11"/>
        <color theme="5"/>
        <rFont val="Calibri"/>
        <family val="2"/>
      </rPr>
      <t>PRAG 1</t>
    </r>
  </si>
  <si>
    <r>
      <t>E. SUCRE /</t>
    </r>
    <r>
      <rPr>
        <sz val="11"/>
        <color theme="5"/>
        <rFont val="Calibri"/>
        <family val="2"/>
      </rPr>
      <t xml:space="preserve"> PRAG 1</t>
    </r>
  </si>
  <si>
    <r>
      <t>D. DEVAULT /</t>
    </r>
    <r>
      <rPr>
        <sz val="11"/>
        <color theme="4"/>
        <rFont val="Calibri"/>
        <family val="2"/>
      </rPr>
      <t xml:space="preserve"> F. MENECHET</t>
    </r>
  </si>
  <si>
    <t>Bloc 1</t>
  </si>
  <si>
    <t>Coeff</t>
  </si>
  <si>
    <t>Points pondérés</t>
  </si>
  <si>
    <t>Molécules aux Cellules</t>
  </si>
  <si>
    <t>Moyenne bloc 1</t>
  </si>
  <si>
    <t>si &lt;10 --&gt; rattrapages</t>
  </si>
  <si>
    <t>Autres UE S1</t>
  </si>
  <si>
    <t>Total autres UE S1</t>
  </si>
  <si>
    <t>Moyenne S1</t>
  </si>
  <si>
    <t>si ≥10 toutes UE validées par compensation (sauf bloc 1)</t>
  </si>
  <si>
    <t>Bloc 2</t>
  </si>
  <si>
    <t>Biochimie 1</t>
  </si>
  <si>
    <t>Biochimie 2</t>
  </si>
  <si>
    <t>Moyenne bloc 2</t>
  </si>
  <si>
    <t>Autres UE S2</t>
  </si>
  <si>
    <t>Anglais 2</t>
  </si>
  <si>
    <t>Chimie Organique</t>
  </si>
  <si>
    <t>Esprit critique</t>
  </si>
  <si>
    <t>Total autres UE S2</t>
  </si>
  <si>
    <t>Moyenne S2</t>
  </si>
  <si>
    <t>si ≥10 toutes UE validées par compensation (sauf bloc 2)</t>
  </si>
  <si>
    <t>Total année</t>
  </si>
  <si>
    <t>Moyenne année</t>
  </si>
  <si>
    <t>si &lt;10 --&gt; rattrapages, sinon année validée</t>
  </si>
  <si>
    <t>SV101</t>
  </si>
  <si>
    <t>SV102</t>
  </si>
  <si>
    <t>SV103</t>
  </si>
  <si>
    <t>SV104</t>
  </si>
  <si>
    <t>SV105</t>
  </si>
  <si>
    <t>SV106</t>
  </si>
  <si>
    <t>SV107</t>
  </si>
  <si>
    <t>SV108</t>
  </si>
  <si>
    <t>SV109</t>
  </si>
  <si>
    <t>SV201</t>
  </si>
  <si>
    <t>SV202</t>
  </si>
  <si>
    <t>SV203</t>
  </si>
  <si>
    <t>SV204</t>
  </si>
  <si>
    <t>SV205</t>
  </si>
  <si>
    <t>SV206</t>
  </si>
  <si>
    <t>SV207</t>
  </si>
  <si>
    <t>SV208</t>
  </si>
  <si>
    <t>SV209</t>
  </si>
  <si>
    <t>SV210</t>
  </si>
  <si>
    <t>SV301</t>
  </si>
  <si>
    <t>SV302</t>
  </si>
  <si>
    <t>SV303</t>
  </si>
  <si>
    <t>SV304</t>
  </si>
  <si>
    <t>SV305</t>
  </si>
  <si>
    <t>SV306</t>
  </si>
  <si>
    <t>SV307</t>
  </si>
  <si>
    <t>SV308</t>
  </si>
  <si>
    <t>SV309</t>
  </si>
  <si>
    <t>SV310</t>
  </si>
  <si>
    <t>SV311</t>
  </si>
  <si>
    <t>SV312</t>
  </si>
  <si>
    <t>SV313</t>
  </si>
  <si>
    <t>SV410</t>
  </si>
  <si>
    <t>SV411</t>
  </si>
  <si>
    <t>SV412</t>
  </si>
  <si>
    <t>SV413</t>
  </si>
  <si>
    <t>SV401</t>
  </si>
  <si>
    <t>SV402</t>
  </si>
  <si>
    <t>SV403</t>
  </si>
  <si>
    <t>SV404</t>
  </si>
  <si>
    <t>SV405</t>
  </si>
  <si>
    <t>SV406</t>
  </si>
  <si>
    <t>SV407</t>
  </si>
  <si>
    <t>SV408</t>
  </si>
  <si>
    <t>SV409</t>
  </si>
  <si>
    <t>SV501</t>
  </si>
  <si>
    <t>SV502</t>
  </si>
  <si>
    <t>SV503</t>
  </si>
  <si>
    <t>SV504</t>
  </si>
  <si>
    <t>SV505</t>
  </si>
  <si>
    <t>SV506</t>
  </si>
  <si>
    <t>SV507</t>
  </si>
  <si>
    <t>SV508</t>
  </si>
  <si>
    <t>SV509</t>
  </si>
  <si>
    <t>SV510</t>
  </si>
  <si>
    <t>SV511</t>
  </si>
  <si>
    <t>SV512</t>
  </si>
  <si>
    <t>SV610</t>
  </si>
  <si>
    <t>SV611</t>
  </si>
  <si>
    <t>SV612</t>
  </si>
  <si>
    <t>SV613</t>
  </si>
  <si>
    <t>SV614</t>
  </si>
  <si>
    <t>SV601</t>
  </si>
  <si>
    <t>SV602</t>
  </si>
  <si>
    <t>SV603</t>
  </si>
  <si>
    <t>SV604</t>
  </si>
  <si>
    <t>SV605</t>
  </si>
  <si>
    <t>SV606</t>
  </si>
  <si>
    <t>SV607</t>
  </si>
  <si>
    <t>SV608</t>
  </si>
  <si>
    <t>SV609</t>
  </si>
  <si>
    <t>Des Cellules aux Organismes</t>
  </si>
  <si>
    <t>Des organismes aux Ecosystèmes</t>
  </si>
  <si>
    <t>SV non LAS</t>
  </si>
  <si>
    <t>SV LAS</t>
  </si>
  <si>
    <t>Code UE</t>
  </si>
  <si>
    <t>SV110</t>
  </si>
  <si>
    <t>UE santé commune</t>
  </si>
  <si>
    <t>Parcours BE / CME-SVT option LAS</t>
  </si>
  <si>
    <t>Parcours BE / CME-SVT "classique"</t>
  </si>
  <si>
    <t>ECUE</t>
  </si>
  <si>
    <t>Sciences Humaines et Sociales (SHS)</t>
  </si>
  <si>
    <t>Physiologie Humaine Générale (PHG)</t>
  </si>
  <si>
    <t>SV110.a</t>
  </si>
  <si>
    <t>SV110.b</t>
  </si>
  <si>
    <t>SV110.c</t>
  </si>
  <si>
    <t>Médicaments et Autres Produits de Santé (MAPS)</t>
  </si>
  <si>
    <t>Cycle de Vie 2</t>
  </si>
  <si>
    <t>Parcours B-E</t>
  </si>
  <si>
    <t>Moyenne S1-BE</t>
  </si>
  <si>
    <t>Parcours CME</t>
  </si>
  <si>
    <t>Autres UE S1-CME</t>
  </si>
  <si>
    <t>Autres UE S1 -BE</t>
  </si>
  <si>
    <t>Moyenne année-BE</t>
  </si>
  <si>
    <t>Moyenne S2-BE</t>
  </si>
  <si>
    <t>Moyenne S1-CME</t>
  </si>
  <si>
    <t>Moyenne S2-CME</t>
  </si>
  <si>
    <t>Moyenne année-CME</t>
  </si>
  <si>
    <t>Cycle de vie 2</t>
  </si>
  <si>
    <t>option (SV209 ou SV210)</t>
  </si>
  <si>
    <t>CT : 100 %</t>
  </si>
  <si>
    <t>option au choix</t>
  </si>
  <si>
    <t>Tronc commun</t>
  </si>
  <si>
    <t>Parcours BE</t>
  </si>
  <si>
    <t>2h écrit</t>
  </si>
  <si>
    <t>1 h sur ordinateur</t>
  </si>
  <si>
    <t>2h</t>
  </si>
  <si>
    <t>semestre 5</t>
  </si>
  <si>
    <t>semestre 6</t>
  </si>
  <si>
    <t>MAJ le 29/05/2024</t>
  </si>
  <si>
    <t>CC + CT</t>
  </si>
  <si>
    <t>CCI</t>
  </si>
  <si>
    <t>nouveau calcul</t>
  </si>
  <si>
    <t>NA</t>
  </si>
  <si>
    <t>MAJ le 10/10/2024</t>
  </si>
  <si>
    <t>Année Universitaire 2025/2026 Université de Mayotte</t>
  </si>
  <si>
    <t>Année Universitaire 2025-2026 UNIVERSITE DE MAYOTTE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</si>
</sst>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\.m"/>
    <numFmt numFmtId="165" formatCode="0.000"/>
    <numFmt numFmtId="166" formatCode="0.0000"/>
  </numFmts>
  <fonts count="3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theme="1"/>
      <name val="Consolas"/>
      <family val="3"/>
    </font>
    <font>
      <u/>
      <sz val="11"/>
      <color rgb="FF0000FF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4"/>
      <name val="Calibri"/>
      <family val="2"/>
    </font>
    <font>
      <b/>
      <sz val="11"/>
      <name val="Calibri"/>
      <family val="2"/>
    </font>
    <font>
      <sz val="11"/>
      <color theme="5"/>
      <name val="Calibri"/>
      <family val="2"/>
    </font>
    <font>
      <sz val="11"/>
      <color theme="5"/>
      <name val="Calibri"/>
      <family val="2"/>
      <scheme val="minor"/>
    </font>
    <font>
      <b/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9"/>
        <bgColor theme="9"/>
      </patternFill>
    </fill>
    <fill>
      <patternFill patternType="solid">
        <fgColor rgb="FFA5A5A5"/>
        <bgColor rgb="FFA5A5A5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27" fillId="0" borderId="3"/>
    <xf numFmtId="0" fontId="30" fillId="0" borderId="3"/>
    <xf numFmtId="0" fontId="30" fillId="0" borderId="3"/>
    <xf numFmtId="0" fontId="30" fillId="0" borderId="3"/>
    <xf numFmtId="0" fontId="30" fillId="0" borderId="3"/>
    <xf numFmtId="0" fontId="30" fillId="0" borderId="3"/>
    <xf numFmtId="0" fontId="30" fillId="0" borderId="3"/>
    <xf numFmtId="0" fontId="30" fillId="0" borderId="3"/>
    <xf numFmtId="0" fontId="1" fillId="0" borderId="3"/>
  </cellStyleXfs>
  <cellXfs count="177">
    <xf numFmtId="0" fontId="0" fillId="0" borderId="0" xfId="0"/>
    <xf numFmtId="0" fontId="4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6" fillId="0" borderId="0" xfId="0" applyFont="1"/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right" vertical="top"/>
    </xf>
    <xf numFmtId="0" fontId="13" fillId="5" borderId="0" xfId="0" applyFont="1" applyFill="1" applyAlignment="1">
      <alignment horizontal="center" wrapText="1"/>
    </xf>
    <xf numFmtId="0" fontId="6" fillId="0" borderId="0" xfId="0" applyFont="1" applyAlignment="1">
      <alignment horizontal="center"/>
    </xf>
    <xf numFmtId="0" fontId="11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164" fontId="10" fillId="0" borderId="0" xfId="0" applyNumberFormat="1" applyFont="1"/>
    <xf numFmtId="0" fontId="11" fillId="3" borderId="2" xfId="0" applyFont="1" applyFill="1" applyBorder="1"/>
    <xf numFmtId="0" fontId="16" fillId="0" borderId="0" xfId="0" applyFont="1" applyAlignment="1">
      <alignment horizontal="left"/>
    </xf>
    <xf numFmtId="0" fontId="9" fillId="0" borderId="0" xfId="0" applyFont="1"/>
    <xf numFmtId="0" fontId="11" fillId="2" borderId="2" xfId="0" applyFont="1" applyFill="1" applyBorder="1"/>
    <xf numFmtId="0" fontId="6" fillId="2" borderId="2" xfId="0" applyFont="1" applyFill="1" applyBorder="1"/>
    <xf numFmtId="0" fontId="6" fillId="3" borderId="2" xfId="0" applyFont="1" applyFill="1" applyBorder="1"/>
    <xf numFmtId="0" fontId="6" fillId="0" borderId="0" xfId="0" applyFont="1" applyAlignment="1">
      <alignment horizontal="right"/>
    </xf>
    <xf numFmtId="0" fontId="10" fillId="0" borderId="0" xfId="0" applyFont="1"/>
    <xf numFmtId="0" fontId="11" fillId="2" borderId="0" xfId="0" applyFont="1" applyFill="1"/>
    <xf numFmtId="0" fontId="16" fillId="0" borderId="2" xfId="0" applyFont="1" applyBorder="1"/>
    <xf numFmtId="0" fontId="17" fillId="0" borderId="0" xfId="0" applyFont="1" applyAlignment="1">
      <alignment horizontal="center" wrapText="1"/>
    </xf>
    <xf numFmtId="0" fontId="18" fillId="0" borderId="0" xfId="0" applyFont="1"/>
    <xf numFmtId="0" fontId="6" fillId="0" borderId="2" xfId="0" applyFont="1" applyBorder="1"/>
    <xf numFmtId="1" fontId="19" fillId="0" borderId="0" xfId="0" applyNumberFormat="1" applyFont="1"/>
    <xf numFmtId="0" fontId="19" fillId="0" borderId="0" xfId="0" applyFont="1"/>
    <xf numFmtId="0" fontId="6" fillId="0" borderId="3" xfId="0" applyFont="1" applyBorder="1"/>
    <xf numFmtId="0" fontId="20" fillId="5" borderId="2" xfId="0" applyFont="1" applyFill="1" applyBorder="1" applyAlignment="1">
      <alignment horizontal="center" wrapText="1"/>
    </xf>
    <xf numFmtId="0" fontId="20" fillId="5" borderId="2" xfId="0" applyFont="1" applyFill="1" applyBorder="1"/>
    <xf numFmtId="0" fontId="23" fillId="0" borderId="0" xfId="0" applyFont="1"/>
    <xf numFmtId="0" fontId="3" fillId="0" borderId="0" xfId="0" applyFont="1"/>
    <xf numFmtId="0" fontId="11" fillId="5" borderId="2" xfId="0" applyFont="1" applyFill="1" applyBorder="1"/>
    <xf numFmtId="0" fontId="6" fillId="10" borderId="0" xfId="0" applyFont="1" applyFill="1"/>
    <xf numFmtId="0" fontId="21" fillId="10" borderId="0" xfId="0" applyFont="1" applyFill="1"/>
    <xf numFmtId="0" fontId="24" fillId="10" borderId="0" xfId="0" applyFont="1" applyFill="1"/>
    <xf numFmtId="0" fontId="6" fillId="0" borderId="3" xfId="1" applyFont="1"/>
    <xf numFmtId="0" fontId="11" fillId="0" borderId="4" xfId="1" applyFont="1" applyBorder="1"/>
    <xf numFmtId="0" fontId="6" fillId="0" borderId="5" xfId="1" applyFont="1" applyBorder="1"/>
    <xf numFmtId="0" fontId="11" fillId="0" borderId="6" xfId="1" applyFont="1" applyBorder="1"/>
    <xf numFmtId="0" fontId="6" fillId="0" borderId="3" xfId="1" applyFont="1" applyAlignment="1">
      <alignment horizontal="center" wrapText="1"/>
    </xf>
    <xf numFmtId="0" fontId="11" fillId="0" borderId="5" xfId="1" applyFont="1" applyBorder="1"/>
    <xf numFmtId="0" fontId="6" fillId="0" borderId="0" xfId="0" applyFont="1" applyAlignment="1">
      <alignment horizontal="center" vertical="center"/>
    </xf>
    <xf numFmtId="0" fontId="11" fillId="0" borderId="2" xfId="0" applyFont="1" applyBorder="1"/>
    <xf numFmtId="0" fontId="6" fillId="0" borderId="0" xfId="0" applyFont="1" applyAlignment="1">
      <alignment wrapText="1"/>
    </xf>
    <xf numFmtId="0" fontId="6" fillId="0" borderId="10" xfId="0" applyFont="1" applyBorder="1" applyAlignment="1">
      <alignment horizontal="center"/>
    </xf>
    <xf numFmtId="0" fontId="6" fillId="7" borderId="3" xfId="1" applyFont="1" applyFill="1" applyProtection="1">
      <protection locked="0"/>
    </xf>
    <xf numFmtId="0" fontId="6" fillId="0" borderId="11" xfId="1" applyFont="1" applyBorder="1"/>
    <xf numFmtId="0" fontId="6" fillId="0" borderId="10" xfId="1" applyFont="1" applyBorder="1"/>
    <xf numFmtId="0" fontId="11" fillId="0" borderId="3" xfId="1" applyFont="1"/>
    <xf numFmtId="0" fontId="11" fillId="0" borderId="10" xfId="1" applyFont="1" applyBorder="1"/>
    <xf numFmtId="0" fontId="6" fillId="0" borderId="12" xfId="1" applyFont="1" applyBorder="1"/>
    <xf numFmtId="0" fontId="6" fillId="0" borderId="13" xfId="1" applyFont="1" applyBorder="1"/>
    <xf numFmtId="0" fontId="0" fillId="0" borderId="3" xfId="0" applyBorder="1"/>
    <xf numFmtId="0" fontId="3" fillId="0" borderId="3" xfId="0" applyFont="1" applyBorder="1"/>
    <xf numFmtId="0" fontId="6" fillId="0" borderId="3" xfId="0" applyFont="1" applyBorder="1" applyAlignment="1">
      <alignment horizontal="center"/>
    </xf>
    <xf numFmtId="0" fontId="6" fillId="8" borderId="3" xfId="0" applyFont="1" applyFill="1" applyBorder="1"/>
    <xf numFmtId="0" fontId="14" fillId="6" borderId="0" xfId="0" applyFont="1" applyFill="1" applyAlignment="1">
      <alignment horizontal="left"/>
    </xf>
    <xf numFmtId="0" fontId="13" fillId="5" borderId="7" xfId="0" applyFont="1" applyFill="1" applyBorder="1" applyAlignment="1">
      <alignment horizontal="center" wrapText="1"/>
    </xf>
    <xf numFmtId="0" fontId="13" fillId="5" borderId="8" xfId="0" applyFont="1" applyFill="1" applyBorder="1" applyAlignment="1">
      <alignment horizontal="center" wrapText="1"/>
    </xf>
    <xf numFmtId="0" fontId="13" fillId="5" borderId="9" xfId="0" applyFont="1" applyFill="1" applyBorder="1" applyAlignment="1">
      <alignment horizontal="center" wrapText="1"/>
    </xf>
    <xf numFmtId="0" fontId="14" fillId="6" borderId="3" xfId="0" applyFont="1" applyFill="1" applyBorder="1" applyAlignment="1">
      <alignment horizontal="center"/>
    </xf>
    <xf numFmtId="0" fontId="14" fillId="6" borderId="11" xfId="0" applyFont="1" applyFill="1" applyBorder="1" applyAlignment="1">
      <alignment horizontal="left"/>
    </xf>
    <xf numFmtId="0" fontId="6" fillId="0" borderId="13" xfId="1" applyFont="1" applyBorder="1" applyAlignment="1">
      <alignment horizontal="center" wrapText="1"/>
    </xf>
    <xf numFmtId="0" fontId="6" fillId="0" borderId="14" xfId="1" applyFont="1" applyBorder="1" applyAlignment="1">
      <alignment wrapText="1"/>
    </xf>
    <xf numFmtId="0" fontId="15" fillId="0" borderId="11" xfId="0" applyFont="1" applyBorder="1"/>
    <xf numFmtId="0" fontId="6" fillId="0" borderId="14" xfId="1" applyFont="1" applyBorder="1"/>
    <xf numFmtId="0" fontId="6" fillId="0" borderId="8" xfId="1" applyFont="1" applyBorder="1"/>
    <xf numFmtId="0" fontId="15" fillId="0" borderId="3" xfId="0" applyFont="1" applyBorder="1"/>
    <xf numFmtId="0" fontId="6" fillId="0" borderId="7" xfId="0" applyFont="1" applyBorder="1" applyAlignment="1">
      <alignment horizontal="center"/>
    </xf>
    <xf numFmtId="0" fontId="14" fillId="6" borderId="8" xfId="0" applyFont="1" applyFill="1" applyBorder="1" applyAlignment="1">
      <alignment horizontal="center"/>
    </xf>
    <xf numFmtId="0" fontId="14" fillId="6" borderId="9" xfId="0" applyFont="1" applyFill="1" applyBorder="1" applyAlignment="1">
      <alignment horizontal="left"/>
    </xf>
    <xf numFmtId="0" fontId="11" fillId="9" borderId="3" xfId="1" applyFont="1" applyFill="1"/>
    <xf numFmtId="0" fontId="13" fillId="0" borderId="3" xfId="0" applyFont="1" applyBorder="1" applyAlignment="1">
      <alignment horizontal="center" wrapText="1"/>
    </xf>
    <xf numFmtId="0" fontId="11" fillId="8" borderId="4" xfId="1" applyFont="1" applyFill="1" applyBorder="1"/>
    <xf numFmtId="0" fontId="11" fillId="9" borderId="4" xfId="1" applyFont="1" applyFill="1" applyBorder="1"/>
    <xf numFmtId="0" fontId="6" fillId="2" borderId="0" xfId="0" applyFont="1" applyFill="1"/>
    <xf numFmtId="0" fontId="6" fillId="3" borderId="0" xfId="0" applyFont="1" applyFill="1"/>
    <xf numFmtId="0" fontId="6" fillId="3" borderId="3" xfId="0" applyFont="1" applyFill="1" applyBorder="1"/>
    <xf numFmtId="0" fontId="6" fillId="0" borderId="8" xfId="0" applyFont="1" applyBorder="1"/>
    <xf numFmtId="0" fontId="6" fillId="2" borderId="3" xfId="0" applyFont="1" applyFill="1" applyBorder="1"/>
    <xf numFmtId="0" fontId="10" fillId="0" borderId="11" xfId="0" applyFont="1" applyBorder="1"/>
    <xf numFmtId="0" fontId="10" fillId="0" borderId="3" xfId="0" applyFont="1" applyBorder="1"/>
    <xf numFmtId="0" fontId="6" fillId="0" borderId="10" xfId="1" applyFont="1" applyBorder="1" applyAlignment="1">
      <alignment horizontal="center" wrapText="1"/>
    </xf>
    <xf numFmtId="0" fontId="6" fillId="0" borderId="12" xfId="1" applyFont="1" applyBorder="1" applyAlignment="1">
      <alignment horizontal="center" wrapText="1"/>
    </xf>
    <xf numFmtId="0" fontId="6" fillId="0" borderId="3" xfId="1" applyFont="1" applyProtection="1">
      <protection locked="0"/>
    </xf>
    <xf numFmtId="0" fontId="11" fillId="0" borderId="3" xfId="1" applyFont="1" applyAlignment="1">
      <alignment horizontal="center"/>
    </xf>
    <xf numFmtId="0" fontId="28" fillId="2" borderId="3" xfId="0" applyFont="1" applyFill="1" applyBorder="1"/>
    <xf numFmtId="0" fontId="28" fillId="3" borderId="3" xfId="0" applyFont="1" applyFill="1" applyBorder="1"/>
    <xf numFmtId="0" fontId="29" fillId="8" borderId="4" xfId="1" applyFont="1" applyFill="1" applyBorder="1"/>
    <xf numFmtId="0" fontId="2" fillId="0" borderId="9" xfId="0" applyFont="1" applyBorder="1"/>
    <xf numFmtId="0" fontId="2" fillId="0" borderId="11" xfId="0" applyFont="1" applyBorder="1"/>
    <xf numFmtId="0" fontId="31" fillId="0" borderId="11" xfId="2" applyFont="1" applyBorder="1"/>
    <xf numFmtId="0" fontId="31" fillId="0" borderId="11" xfId="8" applyFont="1" applyBorder="1"/>
    <xf numFmtId="0" fontId="31" fillId="0" borderId="11" xfId="3" applyFont="1" applyBorder="1"/>
    <xf numFmtId="0" fontId="31" fillId="0" borderId="11" xfId="7" applyFont="1" applyBorder="1"/>
    <xf numFmtId="0" fontId="31" fillId="0" borderId="11" xfId="6" applyFont="1" applyBorder="1"/>
    <xf numFmtId="0" fontId="31" fillId="0" borderId="11" xfId="5" applyFont="1" applyBorder="1"/>
    <xf numFmtId="0" fontId="30" fillId="0" borderId="11" xfId="4" applyBorder="1"/>
    <xf numFmtId="0" fontId="31" fillId="0" borderId="11" xfId="4" applyFont="1" applyBorder="1"/>
    <xf numFmtId="0" fontId="4" fillId="0" borderId="3" xfId="9" applyFont="1" applyAlignment="1">
      <alignment vertical="top"/>
    </xf>
    <xf numFmtId="0" fontId="1" fillId="0" borderId="3" xfId="9"/>
    <xf numFmtId="0" fontId="5" fillId="0" borderId="3" xfId="9" applyFont="1" applyAlignment="1">
      <alignment horizontal="left" vertical="top"/>
    </xf>
    <xf numFmtId="0" fontId="6" fillId="0" borderId="3" xfId="9" applyFont="1"/>
    <xf numFmtId="0" fontId="7" fillId="0" borderId="3" xfId="9" applyFont="1" applyAlignment="1">
      <alignment horizontal="center" vertical="top"/>
    </xf>
    <xf numFmtId="0" fontId="8" fillId="0" borderId="3" xfId="9" applyFont="1" applyAlignment="1">
      <alignment horizontal="right" vertical="top"/>
    </xf>
    <xf numFmtId="0" fontId="6" fillId="2" borderId="3" xfId="9" applyFont="1" applyFill="1"/>
    <xf numFmtId="0" fontId="6" fillId="3" borderId="3" xfId="9" applyFont="1" applyFill="1"/>
    <xf numFmtId="0" fontId="1" fillId="12" borderId="3" xfId="9" applyFill="1"/>
    <xf numFmtId="0" fontId="11" fillId="5" borderId="3" xfId="9" applyFont="1" applyFill="1" applyAlignment="1">
      <alignment horizontal="center" wrapText="1"/>
    </xf>
    <xf numFmtId="0" fontId="11" fillId="5" borderId="3" xfId="9" applyFont="1" applyFill="1"/>
    <xf numFmtId="0" fontId="6" fillId="0" borderId="3" xfId="9" applyFont="1" applyAlignment="1">
      <alignment horizontal="center"/>
    </xf>
    <xf numFmtId="0" fontId="24" fillId="0" borderId="3" xfId="9" applyFont="1"/>
    <xf numFmtId="0" fontId="25" fillId="0" borderId="3" xfId="9" applyFont="1"/>
    <xf numFmtId="0" fontId="16" fillId="0" borderId="3" xfId="9" applyFont="1"/>
    <xf numFmtId="0" fontId="16" fillId="0" borderId="3" xfId="9" applyFont="1" applyAlignment="1">
      <alignment horizontal="center"/>
    </xf>
    <xf numFmtId="164" fontId="1" fillId="0" borderId="3" xfId="9" applyNumberFormat="1"/>
    <xf numFmtId="0" fontId="6" fillId="0" borderId="3" xfId="9" applyFont="1" applyAlignment="1">
      <alignment wrapText="1"/>
    </xf>
    <xf numFmtId="0" fontId="16" fillId="0" borderId="3" xfId="9" applyFont="1" applyAlignment="1">
      <alignment horizontal="left"/>
    </xf>
    <xf numFmtId="0" fontId="6" fillId="0" borderId="3" xfId="9" applyFont="1" applyAlignment="1">
      <alignment horizontal="right"/>
    </xf>
    <xf numFmtId="0" fontId="12" fillId="0" borderId="3" xfId="9" applyFont="1"/>
    <xf numFmtId="0" fontId="22" fillId="0" borderId="3" xfId="9" applyFont="1"/>
    <xf numFmtId="0" fontId="23" fillId="0" borderId="3" xfId="9" applyFont="1"/>
    <xf numFmtId="0" fontId="11" fillId="0" borderId="3" xfId="9" applyFont="1"/>
    <xf numFmtId="0" fontId="11" fillId="2" borderId="3" xfId="9" applyFont="1" applyFill="1"/>
    <xf numFmtId="0" fontId="11" fillId="3" borderId="3" xfId="9" applyFont="1" applyFill="1"/>
    <xf numFmtId="0" fontId="17" fillId="0" borderId="3" xfId="9" applyFont="1" applyAlignment="1">
      <alignment horizontal="center" wrapText="1"/>
    </xf>
    <xf numFmtId="0" fontId="18" fillId="0" borderId="3" xfId="9" applyFont="1"/>
    <xf numFmtId="1" fontId="19" fillId="0" borderId="3" xfId="9" applyNumberFormat="1" applyFont="1"/>
    <xf numFmtId="0" fontId="19" fillId="0" borderId="3" xfId="9" applyFont="1"/>
    <xf numFmtId="165" fontId="11" fillId="0" borderId="6" xfId="1" applyNumberFormat="1" applyFont="1" applyBorder="1"/>
    <xf numFmtId="0" fontId="12" fillId="0" borderId="0" xfId="0" applyFont="1"/>
    <xf numFmtId="0" fontId="11" fillId="4" borderId="3" xfId="0" applyFont="1" applyFill="1" applyBorder="1"/>
    <xf numFmtId="0" fontId="6" fillId="13" borderId="10" xfId="0" applyFont="1" applyFill="1" applyBorder="1" applyAlignment="1">
      <alignment horizontal="center"/>
    </xf>
    <xf numFmtId="0" fontId="6" fillId="13" borderId="3" xfId="1" applyFont="1" applyFill="1"/>
    <xf numFmtId="0" fontId="6" fillId="13" borderId="10" xfId="1" applyFont="1" applyFill="1" applyBorder="1"/>
    <xf numFmtId="0" fontId="11" fillId="13" borderId="3" xfId="1" applyFont="1" applyFill="1"/>
    <xf numFmtId="0" fontId="11" fillId="13" borderId="4" xfId="1" applyFont="1" applyFill="1" applyBorder="1"/>
    <xf numFmtId="0" fontId="6" fillId="13" borderId="5" xfId="1" applyFont="1" applyFill="1" applyBorder="1"/>
    <xf numFmtId="166" fontId="11" fillId="13" borderId="6" xfId="1" applyNumberFormat="1" applyFont="1" applyFill="1" applyBorder="1"/>
    <xf numFmtId="0" fontId="11" fillId="13" borderId="10" xfId="1" applyFont="1" applyFill="1" applyBorder="1"/>
    <xf numFmtId="0" fontId="6" fillId="13" borderId="3" xfId="0" applyFont="1" applyFill="1" applyBorder="1"/>
    <xf numFmtId="0" fontId="11" fillId="13" borderId="5" xfId="1" applyFont="1" applyFill="1" applyBorder="1"/>
    <xf numFmtId="165" fontId="11" fillId="13" borderId="6" xfId="1" applyNumberFormat="1" applyFont="1" applyFill="1" applyBorder="1"/>
    <xf numFmtId="0" fontId="6" fillId="13" borderId="12" xfId="1" applyFont="1" applyFill="1" applyBorder="1"/>
    <xf numFmtId="0" fontId="6" fillId="13" borderId="13" xfId="1" applyFont="1" applyFill="1" applyBorder="1"/>
    <xf numFmtId="0" fontId="32" fillId="6" borderId="3" xfId="0" applyFont="1" applyFill="1" applyBorder="1" applyAlignment="1">
      <alignment horizontal="center"/>
    </xf>
    <xf numFmtId="0" fontId="12" fillId="0" borderId="11" xfId="0" applyFont="1" applyBorder="1"/>
    <xf numFmtId="0" fontId="23" fillId="0" borderId="3" xfId="9" applyFont="1" applyAlignment="1">
      <alignment horizontal="center"/>
    </xf>
    <xf numFmtId="0" fontId="7" fillId="0" borderId="3" xfId="9" applyFont="1" applyAlignment="1">
      <alignment horizontal="center" vertical="top"/>
    </xf>
    <xf numFmtId="0" fontId="1" fillId="0" borderId="15" xfId="9" applyBorder="1" applyAlignment="1">
      <alignment horizontal="center" vertical="center"/>
    </xf>
    <xf numFmtId="0" fontId="1" fillId="0" borderId="16" xfId="9" applyBorder="1" applyAlignment="1">
      <alignment horizontal="center" vertical="center"/>
    </xf>
    <xf numFmtId="0" fontId="1" fillId="0" borderId="17" xfId="9" applyBorder="1" applyAlignment="1">
      <alignment horizontal="center" vertical="center"/>
    </xf>
    <xf numFmtId="0" fontId="1" fillId="0" borderId="15" xfId="9" applyBorder="1" applyAlignment="1">
      <alignment horizontal="center"/>
    </xf>
    <xf numFmtId="0" fontId="1" fillId="0" borderId="16" xfId="9" applyBorder="1" applyAlignment="1">
      <alignment horizontal="center"/>
    </xf>
    <xf numFmtId="0" fontId="1" fillId="0" borderId="17" xfId="9" applyBorder="1" applyAlignment="1">
      <alignment horizontal="center"/>
    </xf>
    <xf numFmtId="0" fontId="11" fillId="0" borderId="3" xfId="9" applyFont="1" applyAlignment="1">
      <alignment horizontal="center"/>
    </xf>
    <xf numFmtId="0" fontId="1" fillId="0" borderId="3" xfId="9"/>
    <xf numFmtId="0" fontId="11" fillId="0" borderId="0" xfId="0" applyFont="1" applyAlignment="1">
      <alignment horizontal="center"/>
    </xf>
    <xf numFmtId="0" fontId="0" fillId="0" borderId="0" xfId="0"/>
    <xf numFmtId="0" fontId="7" fillId="0" borderId="0" xfId="0" applyFont="1" applyAlignment="1">
      <alignment horizontal="center" vertical="top"/>
    </xf>
    <xf numFmtId="0" fontId="2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6" fillId="0" borderId="3" xfId="1" applyFont="1" applyAlignment="1">
      <alignment horizontal="center" wrapText="1"/>
    </xf>
    <xf numFmtId="0" fontId="6" fillId="0" borderId="13" xfId="1" applyFont="1" applyBorder="1" applyAlignment="1">
      <alignment horizontal="center" wrapText="1"/>
    </xf>
    <xf numFmtId="0" fontId="6" fillId="13" borderId="3" xfId="1" applyFont="1" applyFill="1" applyAlignment="1">
      <alignment horizontal="center" wrapText="1"/>
    </xf>
    <xf numFmtId="0" fontId="6" fillId="13" borderId="13" xfId="1" applyFont="1" applyFill="1" applyBorder="1" applyAlignment="1">
      <alignment horizontal="center" wrapText="1"/>
    </xf>
    <xf numFmtId="0" fontId="11" fillId="0" borderId="18" xfId="1" applyFont="1" applyBorder="1" applyAlignment="1">
      <alignment horizontal="center"/>
    </xf>
    <xf numFmtId="0" fontId="11" fillId="0" borderId="19" xfId="1" applyFont="1" applyBorder="1" applyAlignment="1">
      <alignment horizontal="center"/>
    </xf>
    <xf numFmtId="0" fontId="11" fillId="11" borderId="10" xfId="1" applyFont="1" applyFill="1" applyBorder="1" applyAlignment="1">
      <alignment horizontal="center"/>
    </xf>
    <xf numFmtId="0" fontId="11" fillId="11" borderId="3" xfId="1" applyFont="1" applyFill="1" applyAlignment="1">
      <alignment horizontal="center"/>
    </xf>
    <xf numFmtId="0" fontId="11" fillId="4" borderId="20" xfId="0" applyFont="1" applyFill="1" applyBorder="1" applyAlignment="1">
      <alignment horizontal="center"/>
    </xf>
    <xf numFmtId="0" fontId="11" fillId="8" borderId="3" xfId="1" applyFont="1" applyFill="1" applyAlignment="1">
      <alignment horizontal="center"/>
    </xf>
    <xf numFmtId="0" fontId="11" fillId="4" borderId="3" xfId="0" applyFont="1" applyFill="1" applyBorder="1" applyAlignment="1">
      <alignment horizontal="center"/>
    </xf>
    <xf numFmtId="0" fontId="11" fillId="9" borderId="3" xfId="1" applyFont="1" applyFill="1" applyAlignment="1">
      <alignment horizontal="center"/>
    </xf>
    <xf numFmtId="0" fontId="29" fillId="8" borderId="3" xfId="1" applyFont="1" applyFill="1" applyAlignment="1">
      <alignment horizontal="center"/>
    </xf>
  </cellXfs>
  <cellStyles count="10">
    <cellStyle name="Normal" xfId="0" builtinId="0"/>
    <cellStyle name="Normal 10" xfId="9" xr:uid="{B009143A-4102-481D-B5AE-FD89A1611234}"/>
    <cellStyle name="Normal 2" xfId="1" xr:uid="{E423FB27-CAC4-45D5-BD3C-318D5EE5B989}"/>
    <cellStyle name="Normal 3" xfId="2" xr:uid="{00000000-0005-0000-0000-000030000000}"/>
    <cellStyle name="Normal 4" xfId="3" xr:uid="{00000000-0005-0000-0000-000031000000}"/>
    <cellStyle name="Normal 5" xfId="4" xr:uid="{00000000-0005-0000-0000-000032000000}"/>
    <cellStyle name="Normal 6" xfId="5" xr:uid="{00000000-0005-0000-0000-000033000000}"/>
    <cellStyle name="Normal 7" xfId="6" xr:uid="{00000000-0005-0000-0000-000034000000}"/>
    <cellStyle name="Normal 8" xfId="7" xr:uid="{00000000-0005-0000-0000-000035000000}"/>
    <cellStyle name="Normal 9" xfId="8" xr:uid="{00000000-0005-0000-0000-000036000000}"/>
  </cellStyles>
  <dxfs count="6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7CE"/>
        </patternFill>
      </fill>
    </dxf>
    <dxf>
      <font>
        <b val="0"/>
        <i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6E7CE"/>
      <color rgb="FF006100"/>
      <color rgb="FF9C0006"/>
      <color rgb="FFFFC7CE"/>
      <color rgb="FFFF9999"/>
      <color rgb="FFFF5050"/>
      <color rgb="FF9F5F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747162</xdr:colOff>
      <xdr:row>1</xdr:row>
      <xdr:rowOff>0</xdr:rowOff>
    </xdr:from>
    <xdr:ext cx="1323975" cy="1333500"/>
    <xdr:pic>
      <xdr:nvPicPr>
        <xdr:cNvPr id="2" name="image1.png" descr="image1.png">
          <a:extLst>
            <a:ext uri="{FF2B5EF4-FFF2-40B4-BE49-F238E27FC236}">
              <a16:creationId xmlns:a16="http://schemas.microsoft.com/office/drawing/2014/main" id="{F43FFBF5-B7EF-4E02-99FC-1FF879139E3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93080" y="194388"/>
          <a:ext cx="1323975" cy="1333500"/>
        </a:xfrm>
        <a:prstGeom prst="rect">
          <a:avLst/>
        </a:prstGeom>
        <a:noFill/>
      </xdr:spPr>
    </xdr:pic>
    <xdr:clientData fLocksWithSheet="0"/>
  </xdr:oneCellAnchor>
  <xdr:twoCellAnchor editAs="absolute">
    <xdr:from>
      <xdr:col>0</xdr:col>
      <xdr:colOff>25918</xdr:colOff>
      <xdr:row>1</xdr:row>
      <xdr:rowOff>38877</xdr:rowOff>
    </xdr:from>
    <xdr:to>
      <xdr:col>2</xdr:col>
      <xdr:colOff>0</xdr:colOff>
      <xdr:row>5</xdr:row>
      <xdr:rowOff>51837</xdr:rowOff>
    </xdr:to>
    <xdr:pic>
      <xdr:nvPicPr>
        <xdr:cNvPr id="4" name="Image 1">
          <a:extLst>
            <a:ext uri="{FF2B5EF4-FFF2-40B4-BE49-F238E27FC236}">
              <a16:creationId xmlns:a16="http://schemas.microsoft.com/office/drawing/2014/main" id="{32D3A84E-2E3F-AF4C-A588-236AECE10417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5918" y="233265"/>
          <a:ext cx="1801327" cy="790511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72572</xdr:colOff>
      <xdr:row>1</xdr:row>
      <xdr:rowOff>1</xdr:rowOff>
    </xdr:from>
    <xdr:ext cx="1323975" cy="1333500"/>
    <xdr:pic>
      <xdr:nvPicPr>
        <xdr:cNvPr id="4" name="image1.png" descr="image1.png">
          <a:extLst>
            <a:ext uri="{FF2B5EF4-FFF2-40B4-BE49-F238E27FC236}">
              <a16:creationId xmlns:a16="http://schemas.microsoft.com/office/drawing/2014/main" id="{980E1B15-E913-4D77-ABA4-0C357A736B1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31286" y="199572"/>
          <a:ext cx="1323975" cy="1333500"/>
        </a:xfrm>
        <a:prstGeom prst="rect">
          <a:avLst/>
        </a:prstGeom>
        <a:noFill/>
      </xdr:spPr>
    </xdr:pic>
    <xdr:clientData fLocksWithSheet="0"/>
  </xdr:oneCellAnchor>
  <xdr:twoCellAnchor editAs="absolute">
    <xdr:from>
      <xdr:col>0</xdr:col>
      <xdr:colOff>90715</xdr:colOff>
      <xdr:row>1</xdr:row>
      <xdr:rowOff>181428</xdr:rowOff>
    </xdr:from>
    <xdr:to>
      <xdr:col>1</xdr:col>
      <xdr:colOff>2068286</xdr:colOff>
      <xdr:row>7</xdr:row>
      <xdr:rowOff>54428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6C3A929-B098-B44B-A967-1F7C22B639B1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0715" y="380999"/>
          <a:ext cx="2757714" cy="1070429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A2B23-8226-4A1A-9546-4FE5F84B5885}">
  <sheetPr>
    <pageSetUpPr fitToPage="1"/>
  </sheetPr>
  <dimension ref="A1:U1010"/>
  <sheetViews>
    <sheetView tabSelected="1" zoomScale="70" zoomScaleNormal="70" workbookViewId="0">
      <selection activeCell="C4" sqref="C4:G4"/>
    </sheetView>
  </sheetViews>
  <sheetFormatPr baseColWidth="10" defaultColWidth="14.5" defaultRowHeight="15" customHeight="1" x14ac:dyDescent="0.2"/>
  <cols>
    <col min="1" max="1" width="14.5" style="101"/>
    <col min="2" max="2" width="10.5" style="101" customWidth="1"/>
    <col min="3" max="3" width="56.1640625" style="101" customWidth="1"/>
    <col min="4" max="4" width="8.5" style="101" customWidth="1"/>
    <col min="5" max="5" width="28.5" style="101" hidden="1" customWidth="1"/>
    <col min="6" max="6" width="10.83203125" style="101" customWidth="1"/>
    <col min="7" max="9" width="10.5" style="101" customWidth="1"/>
    <col min="10" max="10" width="14.5" style="101"/>
    <col min="11" max="11" width="9" style="101" customWidth="1"/>
    <col min="12" max="12" width="7.5" style="101" customWidth="1"/>
    <col min="13" max="13" width="8.5" style="101" customWidth="1"/>
    <col min="14" max="14" width="10" style="101" customWidth="1"/>
    <col min="15" max="16384" width="14.5" style="101"/>
  </cols>
  <sheetData>
    <row r="1" spans="1:21" ht="15" customHeight="1" x14ac:dyDescent="0.2">
      <c r="A1" s="100" t="s">
        <v>265</v>
      </c>
      <c r="C1" s="102"/>
      <c r="D1" s="102"/>
      <c r="E1" s="102"/>
      <c r="F1" s="102"/>
      <c r="G1" s="102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</row>
    <row r="2" spans="1:21" ht="15" customHeight="1" x14ac:dyDescent="0.2">
      <c r="B2" s="104"/>
      <c r="C2" s="149" t="s">
        <v>0</v>
      </c>
      <c r="D2" s="149"/>
      <c r="E2" s="149"/>
      <c r="F2" s="149"/>
      <c r="G2" s="149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</row>
    <row r="3" spans="1:21" ht="15" customHeight="1" x14ac:dyDescent="0.2">
      <c r="B3" s="104"/>
      <c r="C3" s="149" t="s">
        <v>230</v>
      </c>
      <c r="D3" s="149"/>
      <c r="E3" s="149"/>
      <c r="F3" s="149"/>
      <c r="G3" s="149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</row>
    <row r="4" spans="1:21" ht="15" customHeight="1" x14ac:dyDescent="0.2">
      <c r="B4" s="104"/>
      <c r="C4" s="149" t="s">
        <v>266</v>
      </c>
      <c r="D4" s="149"/>
      <c r="E4" s="149"/>
      <c r="F4" s="149"/>
      <c r="G4" s="149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</row>
    <row r="5" spans="1:21" ht="15" customHeight="1" x14ac:dyDescent="0.2">
      <c r="B5" s="104"/>
      <c r="C5" s="104"/>
      <c r="D5" s="104"/>
      <c r="E5" s="104"/>
      <c r="F5" s="104"/>
      <c r="G5" s="104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</row>
    <row r="6" spans="1:21" ht="15" customHeight="1" x14ac:dyDescent="0.2">
      <c r="B6" s="104"/>
      <c r="C6" s="104"/>
      <c r="D6" s="104"/>
      <c r="E6" s="104"/>
      <c r="F6" s="104"/>
      <c r="G6" s="104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</row>
    <row r="7" spans="1:21" ht="15" customHeight="1" x14ac:dyDescent="0.2">
      <c r="B7" s="104"/>
      <c r="C7" s="104"/>
      <c r="D7" s="104"/>
      <c r="E7" s="104"/>
      <c r="F7" s="104"/>
      <c r="G7" s="104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</row>
    <row r="8" spans="1:21" ht="15" customHeight="1" x14ac:dyDescent="0.2">
      <c r="B8" s="105" t="s">
        <v>1</v>
      </c>
      <c r="C8" s="106" t="s">
        <v>2</v>
      </c>
      <c r="D8" s="106"/>
      <c r="E8" s="106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</row>
    <row r="9" spans="1:21" ht="15" customHeight="1" x14ac:dyDescent="0.2">
      <c r="C9" s="107" t="s">
        <v>3</v>
      </c>
      <c r="D9" s="107"/>
      <c r="E9" s="107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</row>
    <row r="10" spans="1:21" ht="15" customHeight="1" x14ac:dyDescent="0.2">
      <c r="B10" s="148" t="s">
        <v>34</v>
      </c>
      <c r="C10" s="148"/>
      <c r="D10" s="148"/>
      <c r="E10" s="148"/>
      <c r="F10" s="148"/>
      <c r="G10" s="148"/>
      <c r="H10" s="148"/>
      <c r="I10" s="148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</row>
    <row r="11" spans="1:21" ht="42" customHeight="1" thickBot="1" x14ac:dyDescent="0.25">
      <c r="A11" s="108"/>
      <c r="B11" s="109" t="s">
        <v>5</v>
      </c>
      <c r="C11" s="110" t="s">
        <v>6</v>
      </c>
      <c r="D11" s="110" t="s">
        <v>8</v>
      </c>
      <c r="E11" s="110" t="s">
        <v>7</v>
      </c>
      <c r="F11" s="110" t="s">
        <v>9</v>
      </c>
      <c r="G11" s="110" t="s">
        <v>10</v>
      </c>
      <c r="H11" s="110" t="s">
        <v>11</v>
      </c>
      <c r="I11" s="110" t="s">
        <v>12</v>
      </c>
    </row>
    <row r="12" spans="1:21" ht="14.25" customHeight="1" x14ac:dyDescent="0.2">
      <c r="A12" s="150" t="s">
        <v>253</v>
      </c>
      <c r="B12" s="111" t="s">
        <v>151</v>
      </c>
      <c r="C12" s="103" t="s">
        <v>16</v>
      </c>
      <c r="D12" s="103">
        <v>1</v>
      </c>
      <c r="E12" s="103" t="s">
        <v>17</v>
      </c>
      <c r="F12" s="103">
        <v>0</v>
      </c>
      <c r="G12" s="103">
        <v>24</v>
      </c>
      <c r="H12" s="103">
        <v>0</v>
      </c>
      <c r="I12" s="103">
        <v>0</v>
      </c>
    </row>
    <row r="13" spans="1:21" ht="14.25" customHeight="1" x14ac:dyDescent="0.2">
      <c r="A13" s="151"/>
      <c r="B13" s="111" t="s">
        <v>152</v>
      </c>
      <c r="C13" s="103" t="s">
        <v>20</v>
      </c>
      <c r="D13" s="103">
        <v>4</v>
      </c>
      <c r="E13" s="103" t="s">
        <v>124</v>
      </c>
      <c r="F13" s="103">
        <v>19.5</v>
      </c>
      <c r="G13" s="103">
        <v>9</v>
      </c>
      <c r="H13" s="103">
        <v>6</v>
      </c>
      <c r="I13" s="103">
        <v>0</v>
      </c>
    </row>
    <row r="14" spans="1:21" ht="14.25" customHeight="1" x14ac:dyDescent="0.2">
      <c r="A14" s="151"/>
      <c r="B14" s="111" t="s">
        <v>153</v>
      </c>
      <c r="C14" s="103" t="s">
        <v>22</v>
      </c>
      <c r="D14" s="103">
        <v>4</v>
      </c>
      <c r="E14" s="112"/>
      <c r="F14" s="103">
        <v>6</v>
      </c>
      <c r="G14" s="103">
        <v>7.5</v>
      </c>
      <c r="H14" s="103">
        <v>19.5</v>
      </c>
      <c r="I14" s="103">
        <v>0</v>
      </c>
    </row>
    <row r="15" spans="1:21" ht="14.25" customHeight="1" x14ac:dyDescent="0.2">
      <c r="A15" s="151"/>
      <c r="B15" s="111" t="s">
        <v>154</v>
      </c>
      <c r="C15" s="103" t="s">
        <v>23</v>
      </c>
      <c r="D15" s="103">
        <v>2</v>
      </c>
      <c r="E15" s="103" t="s">
        <v>24</v>
      </c>
      <c r="F15" s="103">
        <v>4.5</v>
      </c>
      <c r="G15" s="103">
        <v>9</v>
      </c>
      <c r="H15" s="103">
        <v>4.5</v>
      </c>
      <c r="I15" s="103">
        <v>0</v>
      </c>
    </row>
    <row r="16" spans="1:21" ht="14.25" customHeight="1" x14ac:dyDescent="0.2">
      <c r="A16" s="151"/>
      <c r="B16" s="111" t="s">
        <v>155</v>
      </c>
      <c r="C16" s="103" t="s">
        <v>26</v>
      </c>
      <c r="D16" s="103">
        <v>4</v>
      </c>
      <c r="E16" s="103" t="s">
        <v>27</v>
      </c>
      <c r="F16" s="103">
        <v>16.5</v>
      </c>
      <c r="G16" s="103">
        <v>19.5</v>
      </c>
      <c r="H16" s="103">
        <v>0</v>
      </c>
      <c r="I16" s="103">
        <v>0</v>
      </c>
    </row>
    <row r="17" spans="1:13" ht="14.25" customHeight="1" x14ac:dyDescent="0.2">
      <c r="A17" s="151"/>
      <c r="B17" s="111" t="s">
        <v>156</v>
      </c>
      <c r="C17" s="103" t="s">
        <v>28</v>
      </c>
      <c r="D17" s="103">
        <v>4</v>
      </c>
      <c r="E17" s="113" t="s">
        <v>114</v>
      </c>
      <c r="F17" s="103">
        <v>12</v>
      </c>
      <c r="G17" s="103">
        <v>21</v>
      </c>
      <c r="H17" s="103">
        <v>0</v>
      </c>
      <c r="I17" s="103">
        <v>0</v>
      </c>
    </row>
    <row r="18" spans="1:13" ht="14.25" customHeight="1" x14ac:dyDescent="0.2">
      <c r="A18" s="151"/>
      <c r="B18" s="111" t="s">
        <v>157</v>
      </c>
      <c r="C18" s="103" t="s">
        <v>29</v>
      </c>
      <c r="D18" s="103">
        <v>4</v>
      </c>
      <c r="E18" s="103" t="s">
        <v>27</v>
      </c>
      <c r="F18" s="103">
        <v>36</v>
      </c>
      <c r="G18" s="103">
        <v>0</v>
      </c>
      <c r="H18" s="103">
        <v>0</v>
      </c>
      <c r="I18" s="103">
        <v>0</v>
      </c>
    </row>
    <row r="19" spans="1:13" ht="14.25" customHeight="1" x14ac:dyDescent="0.2">
      <c r="A19" s="151"/>
      <c r="B19" s="111" t="s">
        <v>158</v>
      </c>
      <c r="C19" s="103" t="s">
        <v>30</v>
      </c>
      <c r="D19" s="103">
        <v>3</v>
      </c>
      <c r="E19" s="103" t="s">
        <v>27</v>
      </c>
      <c r="F19" s="103">
        <v>10.5</v>
      </c>
      <c r="G19" s="103">
        <v>16.5</v>
      </c>
      <c r="H19" s="103">
        <v>0</v>
      </c>
      <c r="I19" s="103">
        <v>0</v>
      </c>
    </row>
    <row r="20" spans="1:13" ht="14.25" customHeight="1" thickBot="1" x14ac:dyDescent="0.25">
      <c r="A20" s="152"/>
      <c r="B20" s="111" t="s">
        <v>159</v>
      </c>
      <c r="C20" s="103" t="s">
        <v>31</v>
      </c>
      <c r="D20" s="103">
        <v>4</v>
      </c>
      <c r="E20" s="112"/>
      <c r="F20" s="103">
        <v>18</v>
      </c>
      <c r="G20" s="103">
        <v>9</v>
      </c>
      <c r="H20" s="103">
        <v>9</v>
      </c>
      <c r="I20" s="103">
        <v>0</v>
      </c>
    </row>
    <row r="21" spans="1:13" ht="14.25" customHeight="1" x14ac:dyDescent="0.2">
      <c r="B21" s="111"/>
      <c r="J21" s="114" t="s">
        <v>32</v>
      </c>
    </row>
    <row r="22" spans="1:13" ht="14.25" customHeight="1" x14ac:dyDescent="0.2">
      <c r="B22" s="115" t="s">
        <v>33</v>
      </c>
      <c r="D22" s="114">
        <f>SUM(D12:D21)</f>
        <v>30</v>
      </c>
      <c r="E22" s="114"/>
      <c r="F22" s="114">
        <f>SUM(F12:F21)</f>
        <v>123</v>
      </c>
      <c r="G22" s="114">
        <f>SUM(G12:G21)</f>
        <v>115.5</v>
      </c>
      <c r="H22" s="114">
        <f>SUM(H12:H21)</f>
        <v>39</v>
      </c>
      <c r="I22" s="114">
        <f>SUM(I12:I21)</f>
        <v>0</v>
      </c>
      <c r="J22" s="114">
        <f>SUM(F22:I22)</f>
        <v>277.5</v>
      </c>
    </row>
    <row r="23" spans="1:13" ht="14.25" customHeight="1" x14ac:dyDescent="0.2">
      <c r="B23" s="111"/>
      <c r="M23" s="116"/>
    </row>
    <row r="24" spans="1:13" ht="14.25" customHeight="1" x14ac:dyDescent="0.2">
      <c r="B24" s="148" t="s">
        <v>34</v>
      </c>
      <c r="C24" s="148"/>
      <c r="D24" s="148"/>
      <c r="E24" s="148"/>
      <c r="F24" s="148"/>
      <c r="G24" s="148"/>
      <c r="H24" s="148"/>
      <c r="I24" s="148"/>
    </row>
    <row r="25" spans="1:13" ht="42.75" customHeight="1" thickBot="1" x14ac:dyDescent="0.25">
      <c r="A25" s="108"/>
      <c r="B25" s="109" t="s">
        <v>5</v>
      </c>
      <c r="C25" s="110" t="s">
        <v>6</v>
      </c>
      <c r="D25" s="110" t="s">
        <v>8</v>
      </c>
      <c r="E25" s="110" t="s">
        <v>7</v>
      </c>
      <c r="F25" s="110" t="s">
        <v>9</v>
      </c>
      <c r="G25" s="110" t="s">
        <v>10</v>
      </c>
      <c r="H25" s="110" t="s">
        <v>11</v>
      </c>
      <c r="I25" s="110" t="s">
        <v>12</v>
      </c>
    </row>
    <row r="26" spans="1:13" ht="14.25" customHeight="1" x14ac:dyDescent="0.2">
      <c r="A26" s="150" t="s">
        <v>253</v>
      </c>
      <c r="B26" s="111" t="s">
        <v>160</v>
      </c>
      <c r="C26" s="103" t="s">
        <v>35</v>
      </c>
      <c r="D26" s="103">
        <v>2</v>
      </c>
      <c r="E26" s="103" t="s">
        <v>17</v>
      </c>
      <c r="F26" s="103">
        <v>0</v>
      </c>
      <c r="G26" s="103">
        <v>24</v>
      </c>
      <c r="H26" s="103">
        <v>0</v>
      </c>
      <c r="I26" s="103">
        <v>0</v>
      </c>
    </row>
    <row r="27" spans="1:13" ht="14.25" customHeight="1" x14ac:dyDescent="0.2">
      <c r="A27" s="151"/>
      <c r="B27" s="111" t="s">
        <v>161</v>
      </c>
      <c r="C27" s="103" t="s">
        <v>36</v>
      </c>
      <c r="D27" s="103">
        <v>4</v>
      </c>
      <c r="E27" s="103" t="s">
        <v>125</v>
      </c>
      <c r="F27" s="103">
        <v>24</v>
      </c>
      <c r="G27" s="103">
        <v>12</v>
      </c>
      <c r="H27" s="103">
        <v>0</v>
      </c>
      <c r="I27" s="103">
        <v>0</v>
      </c>
    </row>
    <row r="28" spans="1:13" ht="14.25" customHeight="1" x14ac:dyDescent="0.2">
      <c r="A28" s="151"/>
      <c r="B28" s="111" t="s">
        <v>162</v>
      </c>
      <c r="C28" s="103" t="s">
        <v>37</v>
      </c>
      <c r="D28" s="103">
        <v>4</v>
      </c>
      <c r="E28" s="103" t="s">
        <v>38</v>
      </c>
      <c r="F28" s="103">
        <v>18</v>
      </c>
      <c r="G28" s="103">
        <v>18</v>
      </c>
      <c r="H28" s="103">
        <v>0</v>
      </c>
      <c r="I28" s="103">
        <v>0</v>
      </c>
    </row>
    <row r="29" spans="1:13" ht="14.25" customHeight="1" x14ac:dyDescent="0.2">
      <c r="A29" s="151"/>
      <c r="B29" s="111" t="s">
        <v>163</v>
      </c>
      <c r="C29" s="103" t="s">
        <v>39</v>
      </c>
      <c r="D29" s="103">
        <v>2</v>
      </c>
      <c r="E29" s="103" t="s">
        <v>38</v>
      </c>
      <c r="F29" s="103">
        <v>6</v>
      </c>
      <c r="G29" s="103">
        <v>3</v>
      </c>
      <c r="H29" s="103">
        <v>6</v>
      </c>
      <c r="I29" s="103">
        <v>0</v>
      </c>
    </row>
    <row r="30" spans="1:13" ht="14.25" customHeight="1" x14ac:dyDescent="0.2">
      <c r="A30" s="151"/>
      <c r="B30" s="111" t="s">
        <v>164</v>
      </c>
      <c r="C30" s="103" t="s">
        <v>40</v>
      </c>
      <c r="D30" s="103">
        <v>4</v>
      </c>
      <c r="E30" s="112"/>
      <c r="F30" s="103">
        <v>12</v>
      </c>
      <c r="G30" s="103">
        <v>21</v>
      </c>
      <c r="H30" s="103">
        <v>0</v>
      </c>
      <c r="I30" s="103">
        <v>0</v>
      </c>
    </row>
    <row r="31" spans="1:13" ht="14.25" customHeight="1" x14ac:dyDescent="0.2">
      <c r="A31" s="151"/>
      <c r="B31" s="111" t="s">
        <v>165</v>
      </c>
      <c r="C31" s="103" t="s">
        <v>41</v>
      </c>
      <c r="D31" s="103">
        <v>4</v>
      </c>
      <c r="E31" s="103" t="s">
        <v>27</v>
      </c>
      <c r="F31" s="103">
        <v>18</v>
      </c>
      <c r="G31" s="103">
        <v>21</v>
      </c>
      <c r="H31" s="103">
        <v>0</v>
      </c>
      <c r="I31" s="103">
        <v>0</v>
      </c>
    </row>
    <row r="32" spans="1:13" ht="14.25" customHeight="1" x14ac:dyDescent="0.2">
      <c r="A32" s="151"/>
      <c r="B32" s="111" t="s">
        <v>166</v>
      </c>
      <c r="C32" s="103" t="s">
        <v>42</v>
      </c>
      <c r="D32" s="103">
        <v>2</v>
      </c>
      <c r="E32" s="103" t="s">
        <v>43</v>
      </c>
      <c r="F32" s="103">
        <v>16.5</v>
      </c>
      <c r="G32" s="103">
        <v>0</v>
      </c>
      <c r="H32" s="103">
        <v>0</v>
      </c>
      <c r="I32" s="103">
        <v>0</v>
      </c>
    </row>
    <row r="33" spans="1:21" ht="26.5" customHeight="1" thickBot="1" x14ac:dyDescent="0.25">
      <c r="A33" s="152"/>
      <c r="B33" s="111" t="s">
        <v>167</v>
      </c>
      <c r="C33" s="117" t="s">
        <v>45</v>
      </c>
      <c r="D33" s="103">
        <v>4</v>
      </c>
      <c r="E33" s="103" t="s">
        <v>46</v>
      </c>
      <c r="F33" s="103">
        <v>4.5</v>
      </c>
      <c r="G33" s="103">
        <v>16.5</v>
      </c>
      <c r="H33" s="103">
        <v>0</v>
      </c>
      <c r="I33" s="103">
        <v>0</v>
      </c>
    </row>
    <row r="34" spans="1:21" ht="14.25" customHeight="1" x14ac:dyDescent="0.2">
      <c r="A34" s="150" t="s">
        <v>252</v>
      </c>
      <c r="B34" s="111" t="s">
        <v>168</v>
      </c>
      <c r="C34" s="103" t="s">
        <v>238</v>
      </c>
      <c r="D34" s="103">
        <v>4</v>
      </c>
      <c r="E34" s="103" t="s">
        <v>124</v>
      </c>
      <c r="F34" s="103">
        <v>0</v>
      </c>
      <c r="G34" s="103">
        <v>7.5</v>
      </c>
      <c r="H34" s="103">
        <v>27</v>
      </c>
      <c r="I34" s="103">
        <v>0</v>
      </c>
    </row>
    <row r="35" spans="1:21" ht="14.25" customHeight="1" thickBot="1" x14ac:dyDescent="0.25">
      <c r="A35" s="152"/>
      <c r="B35" s="111" t="s">
        <v>169</v>
      </c>
      <c r="C35" s="103" t="s">
        <v>48</v>
      </c>
      <c r="D35" s="103">
        <v>4</v>
      </c>
      <c r="E35" s="112"/>
      <c r="F35" s="103">
        <v>18</v>
      </c>
      <c r="G35" s="103">
        <v>12</v>
      </c>
      <c r="H35" s="103">
        <v>0</v>
      </c>
      <c r="I35" s="103">
        <v>6</v>
      </c>
    </row>
    <row r="36" spans="1:21" ht="14.25" customHeight="1" x14ac:dyDescent="0.2">
      <c r="B36" s="111"/>
      <c r="J36" s="114" t="s">
        <v>32</v>
      </c>
    </row>
    <row r="37" spans="1:21" ht="14.25" customHeight="1" x14ac:dyDescent="0.2">
      <c r="B37" s="118" t="s">
        <v>113</v>
      </c>
      <c r="D37" s="114">
        <f>SUM(D26:D34)</f>
        <v>30</v>
      </c>
      <c r="E37" s="114"/>
      <c r="F37" s="114">
        <f>SUM(F26:F34)</f>
        <v>99</v>
      </c>
      <c r="G37" s="114">
        <f>SUM(G26:G34)</f>
        <v>123</v>
      </c>
      <c r="H37" s="114">
        <f>SUM(H26:H34)</f>
        <v>33</v>
      </c>
      <c r="I37" s="114">
        <f>SUM(I26:I34)</f>
        <v>0</v>
      </c>
      <c r="J37" s="114">
        <f>SUM(F37:I37)</f>
        <v>255</v>
      </c>
    </row>
    <row r="38" spans="1:21" ht="14.25" customHeight="1" x14ac:dyDescent="0.2">
      <c r="B38" s="118" t="s">
        <v>112</v>
      </c>
      <c r="D38" s="114">
        <f>SUM(D26:D33,D35)</f>
        <v>30</v>
      </c>
      <c r="E38" s="114"/>
      <c r="F38" s="114">
        <f>SUM(F26:F33,F35)</f>
        <v>117</v>
      </c>
      <c r="G38" s="114">
        <f>SUM(G26:G33,G35)</f>
        <v>127.5</v>
      </c>
      <c r="H38" s="114">
        <f>SUM(H26:H33,H35)</f>
        <v>6</v>
      </c>
      <c r="I38" s="114">
        <f>SUM(I26:I33,I35)</f>
        <v>6</v>
      </c>
      <c r="J38" s="114">
        <f>SUM(F38:I38)</f>
        <v>256.5</v>
      </c>
    </row>
    <row r="39" spans="1:21" ht="14.25" customHeight="1" x14ac:dyDescent="0.2">
      <c r="B39" s="115"/>
      <c r="C39" s="103"/>
      <c r="D39" s="114"/>
      <c r="E39" s="114"/>
      <c r="F39" s="114"/>
      <c r="G39" s="114"/>
      <c r="H39" s="114"/>
      <c r="I39" s="114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</row>
    <row r="40" spans="1:21" ht="14.25" customHeight="1" x14ac:dyDescent="0.2">
      <c r="A40" s="148" t="s">
        <v>51</v>
      </c>
      <c r="B40" s="148"/>
      <c r="C40" s="148"/>
      <c r="D40" s="148"/>
      <c r="E40" s="148"/>
      <c r="F40" s="148"/>
      <c r="G40" s="148"/>
      <c r="H40" s="148"/>
      <c r="I40" s="148"/>
    </row>
    <row r="41" spans="1:21" ht="42.75" customHeight="1" thickBot="1" x14ac:dyDescent="0.25">
      <c r="A41" s="108"/>
      <c r="B41" s="109" t="s">
        <v>5</v>
      </c>
      <c r="C41" s="110" t="s">
        <v>6</v>
      </c>
      <c r="D41" s="110" t="s">
        <v>8</v>
      </c>
      <c r="E41" s="110" t="s">
        <v>7</v>
      </c>
      <c r="F41" s="110" t="s">
        <v>9</v>
      </c>
      <c r="G41" s="110" t="s">
        <v>10</v>
      </c>
      <c r="H41" s="110" t="s">
        <v>11</v>
      </c>
      <c r="I41" s="110" t="s">
        <v>12</v>
      </c>
    </row>
    <row r="42" spans="1:21" ht="14.25" customHeight="1" x14ac:dyDescent="0.2">
      <c r="A42" s="150" t="s">
        <v>253</v>
      </c>
      <c r="B42" s="111" t="s">
        <v>170</v>
      </c>
      <c r="C42" s="103" t="s">
        <v>52</v>
      </c>
      <c r="D42" s="103">
        <v>2</v>
      </c>
      <c r="E42" s="103" t="s">
        <v>17</v>
      </c>
      <c r="F42" s="103">
        <v>0</v>
      </c>
      <c r="G42" s="103">
        <v>24</v>
      </c>
      <c r="H42" s="103">
        <v>0</v>
      </c>
      <c r="I42" s="103">
        <v>0</v>
      </c>
    </row>
    <row r="43" spans="1:21" ht="14.25" customHeight="1" x14ac:dyDescent="0.2">
      <c r="A43" s="151"/>
      <c r="B43" s="111" t="s">
        <v>171</v>
      </c>
      <c r="C43" s="103" t="s">
        <v>53</v>
      </c>
      <c r="D43" s="103">
        <v>2</v>
      </c>
      <c r="E43" s="103" t="s">
        <v>54</v>
      </c>
      <c r="F43" s="103">
        <v>6</v>
      </c>
      <c r="G43" s="103">
        <v>9</v>
      </c>
      <c r="H43" s="103">
        <v>0</v>
      </c>
      <c r="I43" s="103">
        <v>0</v>
      </c>
    </row>
    <row r="44" spans="1:21" ht="14.25" customHeight="1" x14ac:dyDescent="0.2">
      <c r="A44" s="151"/>
      <c r="B44" s="111" t="s">
        <v>172</v>
      </c>
      <c r="C44" s="103" t="s">
        <v>55</v>
      </c>
      <c r="D44" s="103">
        <v>2</v>
      </c>
      <c r="E44" s="112"/>
      <c r="F44" s="103">
        <v>0</v>
      </c>
      <c r="G44" s="103">
        <v>0</v>
      </c>
      <c r="H44" s="103">
        <v>16.5</v>
      </c>
      <c r="I44" s="103">
        <v>0</v>
      </c>
    </row>
    <row r="45" spans="1:21" ht="14.25" customHeight="1" x14ac:dyDescent="0.2">
      <c r="A45" s="151"/>
      <c r="B45" s="111" t="s">
        <v>173</v>
      </c>
      <c r="C45" s="103" t="s">
        <v>56</v>
      </c>
      <c r="D45" s="103">
        <v>4</v>
      </c>
      <c r="E45" s="112"/>
      <c r="F45" s="103">
        <v>19.5</v>
      </c>
      <c r="G45" s="103">
        <v>3</v>
      </c>
      <c r="H45" s="103">
        <v>11.5</v>
      </c>
      <c r="I45" s="103">
        <v>0</v>
      </c>
    </row>
    <row r="46" spans="1:21" ht="14.25" customHeight="1" x14ac:dyDescent="0.2">
      <c r="A46" s="151"/>
      <c r="B46" s="111" t="s">
        <v>174</v>
      </c>
      <c r="C46" s="103" t="s">
        <v>57</v>
      </c>
      <c r="D46" s="103">
        <v>4</v>
      </c>
      <c r="E46" s="112"/>
      <c r="F46" s="103">
        <v>18</v>
      </c>
      <c r="G46" s="103">
        <v>7.5</v>
      </c>
      <c r="H46" s="103">
        <v>9</v>
      </c>
      <c r="I46" s="103">
        <v>0</v>
      </c>
    </row>
    <row r="47" spans="1:21" ht="14.25" customHeight="1" x14ac:dyDescent="0.2">
      <c r="A47" s="151"/>
      <c r="B47" s="111" t="s">
        <v>175</v>
      </c>
      <c r="C47" s="103" t="s">
        <v>58</v>
      </c>
      <c r="D47" s="103">
        <v>4</v>
      </c>
      <c r="E47" s="103" t="s">
        <v>43</v>
      </c>
      <c r="F47" s="103">
        <v>15</v>
      </c>
      <c r="G47" s="103">
        <v>18</v>
      </c>
      <c r="H47" s="103">
        <v>0</v>
      </c>
      <c r="I47" s="103">
        <v>0</v>
      </c>
    </row>
    <row r="48" spans="1:21" ht="14.25" customHeight="1" x14ac:dyDescent="0.2">
      <c r="A48" s="151"/>
      <c r="B48" s="111" t="s">
        <v>176</v>
      </c>
      <c r="C48" s="103" t="s">
        <v>59</v>
      </c>
      <c r="D48" s="103">
        <v>3</v>
      </c>
      <c r="E48" s="103" t="s">
        <v>115</v>
      </c>
      <c r="F48" s="103">
        <v>7.5</v>
      </c>
      <c r="G48" s="103">
        <v>7.5</v>
      </c>
      <c r="H48" s="103">
        <v>9</v>
      </c>
      <c r="I48" s="103">
        <v>0</v>
      </c>
    </row>
    <row r="49" spans="1:21" ht="14.25" customHeight="1" thickBot="1" x14ac:dyDescent="0.25">
      <c r="A49" s="152"/>
      <c r="B49" s="111" t="s">
        <v>177</v>
      </c>
      <c r="C49" s="103" t="s">
        <v>60</v>
      </c>
      <c r="D49" s="103">
        <v>3</v>
      </c>
      <c r="E49" s="112"/>
      <c r="F49" s="103">
        <v>4.5</v>
      </c>
      <c r="G49" s="103">
        <v>7.5</v>
      </c>
      <c r="H49" s="103">
        <v>12</v>
      </c>
      <c r="I49" s="103">
        <v>0</v>
      </c>
    </row>
    <row r="50" spans="1:21" ht="14.25" customHeight="1" x14ac:dyDescent="0.2">
      <c r="A50" s="150" t="s">
        <v>254</v>
      </c>
      <c r="B50" s="111" t="s">
        <v>178</v>
      </c>
      <c r="C50" s="106" t="s">
        <v>62</v>
      </c>
      <c r="D50" s="103">
        <v>4</v>
      </c>
      <c r="E50" s="103" t="s">
        <v>123</v>
      </c>
      <c r="F50" s="103">
        <v>0</v>
      </c>
      <c r="G50" s="103">
        <v>12</v>
      </c>
      <c r="H50" s="103">
        <v>21</v>
      </c>
      <c r="I50" s="103">
        <v>0</v>
      </c>
    </row>
    <row r="51" spans="1:21" ht="14.25" customHeight="1" thickBot="1" x14ac:dyDescent="0.25">
      <c r="A51" s="152"/>
      <c r="B51" s="111" t="s">
        <v>179</v>
      </c>
      <c r="C51" s="106" t="s">
        <v>63</v>
      </c>
      <c r="D51" s="103">
        <v>2</v>
      </c>
      <c r="E51" s="112"/>
      <c r="F51" s="103">
        <v>0</v>
      </c>
      <c r="G51" s="103">
        <v>10</v>
      </c>
      <c r="H51" s="103">
        <v>0</v>
      </c>
      <c r="I51" s="103">
        <v>0</v>
      </c>
    </row>
    <row r="52" spans="1:21" ht="14.25" customHeight="1" x14ac:dyDescent="0.2">
      <c r="A52" s="150" t="s">
        <v>241</v>
      </c>
      <c r="B52" s="111" t="s">
        <v>180</v>
      </c>
      <c r="C52" s="107" t="s">
        <v>64</v>
      </c>
      <c r="D52" s="103">
        <v>4</v>
      </c>
      <c r="E52" s="112"/>
      <c r="F52" s="103">
        <v>12</v>
      </c>
      <c r="G52" s="103">
        <v>3</v>
      </c>
      <c r="H52" s="103">
        <v>21</v>
      </c>
      <c r="I52" s="103">
        <v>0</v>
      </c>
    </row>
    <row r="53" spans="1:21" ht="14.25" customHeight="1" x14ac:dyDescent="0.2">
      <c r="A53" s="151"/>
      <c r="B53" s="111" t="s">
        <v>181</v>
      </c>
      <c r="C53" s="107" t="s">
        <v>65</v>
      </c>
      <c r="D53" s="103">
        <v>2</v>
      </c>
      <c r="E53" s="103" t="s">
        <v>27</v>
      </c>
      <c r="F53" s="103">
        <v>4.5</v>
      </c>
      <c r="G53" s="103">
        <v>12</v>
      </c>
      <c r="H53" s="103">
        <v>0</v>
      </c>
      <c r="I53" s="103">
        <v>0</v>
      </c>
    </row>
    <row r="54" spans="1:21" ht="14.25" customHeight="1" thickBot="1" x14ac:dyDescent="0.25">
      <c r="A54" s="152"/>
      <c r="B54" s="111" t="s">
        <v>182</v>
      </c>
      <c r="C54" s="107" t="s">
        <v>66</v>
      </c>
      <c r="D54" s="103">
        <v>2</v>
      </c>
      <c r="E54" s="103" t="s">
        <v>27</v>
      </c>
      <c r="F54" s="103">
        <v>4.5</v>
      </c>
      <c r="G54" s="119">
        <v>12</v>
      </c>
      <c r="H54" s="103">
        <v>0</v>
      </c>
      <c r="I54" s="103">
        <v>0</v>
      </c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</row>
    <row r="55" spans="1:21" ht="14.25" customHeight="1" x14ac:dyDescent="0.2">
      <c r="B55" s="118"/>
      <c r="C55" s="103"/>
      <c r="D55" s="114"/>
      <c r="E55" s="103"/>
      <c r="F55" s="114"/>
      <c r="G55" s="114"/>
      <c r="H55" s="114"/>
      <c r="I55" s="114"/>
      <c r="J55" s="114" t="s">
        <v>32</v>
      </c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</row>
    <row r="56" spans="1:21" ht="14.25" customHeight="1" x14ac:dyDescent="0.2">
      <c r="B56" s="118" t="s">
        <v>49</v>
      </c>
      <c r="C56" s="103"/>
      <c r="D56" s="114">
        <f>SUM(D42:D51)</f>
        <v>30</v>
      </c>
      <c r="E56" s="103"/>
      <c r="F56" s="114">
        <f>SUM(F42:F51)</f>
        <v>70.5</v>
      </c>
      <c r="G56" s="114">
        <f>SUM(G42:G51)</f>
        <v>98.5</v>
      </c>
      <c r="H56" s="114">
        <f>SUM(H42:H51)</f>
        <v>79</v>
      </c>
      <c r="I56" s="114">
        <f>SUM(I42:I51)</f>
        <v>0</v>
      </c>
      <c r="J56" s="114">
        <f>SUM(F56:I56)</f>
        <v>248</v>
      </c>
      <c r="K56" s="103"/>
      <c r="L56" s="103"/>
      <c r="M56" s="103"/>
      <c r="N56" s="103"/>
      <c r="O56" s="103"/>
      <c r="P56" s="103"/>
      <c r="Q56" s="103"/>
      <c r="R56" s="103"/>
      <c r="S56" s="103"/>
      <c r="T56" s="103"/>
      <c r="U56" s="103"/>
    </row>
    <row r="57" spans="1:21" ht="14.25" customHeight="1" x14ac:dyDescent="0.2">
      <c r="B57" s="118" t="s">
        <v>50</v>
      </c>
      <c r="D57" s="114">
        <f>SUM(D42:D49,D52:D54)</f>
        <v>32</v>
      </c>
      <c r="E57" s="114"/>
      <c r="F57" s="114">
        <f>SUM(F42:F49,F52:F54)</f>
        <v>91.5</v>
      </c>
      <c r="G57" s="114">
        <f>SUM(G42:G49,G52:G54)</f>
        <v>103.5</v>
      </c>
      <c r="H57" s="114">
        <f>SUM(H42:H49,H52:H54)</f>
        <v>79</v>
      </c>
      <c r="I57" s="114">
        <f>SUM(I42:I49,I52:I54)</f>
        <v>0</v>
      </c>
      <c r="J57" s="114">
        <f>SUM(F57:I57)</f>
        <v>274</v>
      </c>
    </row>
    <row r="58" spans="1:21" ht="14.25" customHeight="1" x14ac:dyDescent="0.2">
      <c r="B58" s="118"/>
      <c r="D58" s="114"/>
      <c r="E58" s="114"/>
      <c r="F58" s="114"/>
      <c r="G58" s="114"/>
      <c r="H58" s="114"/>
      <c r="I58" s="114"/>
      <c r="J58" s="114"/>
    </row>
    <row r="59" spans="1:21" ht="14.25" customHeight="1" x14ac:dyDescent="0.2">
      <c r="B59" s="115"/>
      <c r="D59" s="114"/>
      <c r="E59" s="114"/>
      <c r="F59" s="114"/>
      <c r="G59" s="114"/>
      <c r="H59" s="114"/>
      <c r="I59" s="114"/>
    </row>
    <row r="60" spans="1:21" ht="14.25" customHeight="1" x14ac:dyDescent="0.2">
      <c r="A60" s="148" t="s">
        <v>67</v>
      </c>
      <c r="B60" s="148"/>
      <c r="C60" s="148"/>
      <c r="D60" s="148"/>
      <c r="E60" s="148"/>
      <c r="F60" s="148"/>
      <c r="G60" s="148"/>
      <c r="H60" s="148"/>
      <c r="I60" s="148"/>
    </row>
    <row r="61" spans="1:21" ht="42.75" customHeight="1" thickBot="1" x14ac:dyDescent="0.25">
      <c r="A61" s="108"/>
      <c r="B61" s="109" t="s">
        <v>5</v>
      </c>
      <c r="C61" s="110" t="s">
        <v>6</v>
      </c>
      <c r="D61" s="110" t="s">
        <v>8</v>
      </c>
      <c r="E61" s="110" t="s">
        <v>7</v>
      </c>
      <c r="F61" s="110" t="s">
        <v>9</v>
      </c>
      <c r="G61" s="110" t="s">
        <v>10</v>
      </c>
      <c r="H61" s="110" t="s">
        <v>11</v>
      </c>
      <c r="I61" s="110" t="s">
        <v>12</v>
      </c>
    </row>
    <row r="62" spans="1:21" ht="14.25" customHeight="1" x14ac:dyDescent="0.2">
      <c r="A62" s="150" t="s">
        <v>253</v>
      </c>
      <c r="B62" s="111" t="s">
        <v>187</v>
      </c>
      <c r="C62" s="103" t="s">
        <v>68</v>
      </c>
      <c r="D62" s="103">
        <v>2</v>
      </c>
      <c r="E62" s="103" t="s">
        <v>17</v>
      </c>
      <c r="F62" s="103">
        <v>0</v>
      </c>
      <c r="G62" s="103">
        <v>24</v>
      </c>
      <c r="H62" s="103">
        <v>0</v>
      </c>
      <c r="I62" s="103">
        <v>0</v>
      </c>
    </row>
    <row r="63" spans="1:21" ht="14.25" customHeight="1" x14ac:dyDescent="0.2">
      <c r="A63" s="151"/>
      <c r="B63" s="111" t="s">
        <v>188</v>
      </c>
      <c r="C63" s="103" t="s">
        <v>69</v>
      </c>
      <c r="D63" s="103">
        <v>4</v>
      </c>
      <c r="E63" s="103" t="s">
        <v>116</v>
      </c>
      <c r="F63" s="103">
        <v>7.5</v>
      </c>
      <c r="G63" s="103">
        <v>6</v>
      </c>
      <c r="H63" s="103">
        <v>18</v>
      </c>
      <c r="I63" s="103">
        <v>0</v>
      </c>
    </row>
    <row r="64" spans="1:21" ht="14.25" customHeight="1" x14ac:dyDescent="0.2">
      <c r="A64" s="151"/>
      <c r="B64" s="111" t="s">
        <v>189</v>
      </c>
      <c r="C64" s="103" t="s">
        <v>70</v>
      </c>
      <c r="D64" s="103">
        <v>4</v>
      </c>
      <c r="E64" s="112"/>
      <c r="F64" s="103">
        <v>6</v>
      </c>
      <c r="G64" s="103">
        <v>9</v>
      </c>
      <c r="H64" s="103">
        <v>18</v>
      </c>
      <c r="I64" s="103">
        <v>0</v>
      </c>
    </row>
    <row r="65" spans="1:10" ht="14.25" customHeight="1" x14ac:dyDescent="0.2">
      <c r="A65" s="151"/>
      <c r="B65" s="111" t="s">
        <v>190</v>
      </c>
      <c r="C65" s="103" t="s">
        <v>71</v>
      </c>
      <c r="D65" s="103">
        <v>4</v>
      </c>
      <c r="E65" s="103" t="s">
        <v>122</v>
      </c>
      <c r="F65" s="103">
        <v>12</v>
      </c>
      <c r="G65" s="103">
        <v>12</v>
      </c>
      <c r="H65" s="103">
        <v>8</v>
      </c>
      <c r="I65" s="103">
        <v>0</v>
      </c>
    </row>
    <row r="66" spans="1:10" ht="14.25" customHeight="1" x14ac:dyDescent="0.2">
      <c r="A66" s="151"/>
      <c r="B66" s="111" t="s">
        <v>191</v>
      </c>
      <c r="C66" s="103" t="s">
        <v>72</v>
      </c>
      <c r="D66" s="103">
        <v>2</v>
      </c>
      <c r="E66" s="103" t="s">
        <v>73</v>
      </c>
      <c r="F66" s="103">
        <v>10.5</v>
      </c>
      <c r="G66" s="103">
        <v>7.5</v>
      </c>
      <c r="H66" s="103">
        <v>0</v>
      </c>
      <c r="I66" s="103">
        <v>0</v>
      </c>
    </row>
    <row r="67" spans="1:10" ht="14.25" customHeight="1" thickBot="1" x14ac:dyDescent="0.25">
      <c r="A67" s="152"/>
      <c r="B67" s="111" t="s">
        <v>192</v>
      </c>
      <c r="C67" s="103" t="s">
        <v>75</v>
      </c>
      <c r="D67" s="103">
        <v>4</v>
      </c>
      <c r="E67" s="103" t="s">
        <v>73</v>
      </c>
      <c r="F67" s="103">
        <v>13.5</v>
      </c>
      <c r="G67" s="103">
        <v>10.5</v>
      </c>
      <c r="H67" s="103">
        <v>10.5</v>
      </c>
      <c r="I67" s="103">
        <v>0</v>
      </c>
    </row>
    <row r="68" spans="1:10" ht="14.25" customHeight="1" x14ac:dyDescent="0.2">
      <c r="A68" s="150" t="s">
        <v>254</v>
      </c>
      <c r="B68" s="111" t="s">
        <v>193</v>
      </c>
      <c r="C68" s="106" t="s">
        <v>76</v>
      </c>
      <c r="D68" s="103">
        <v>4</v>
      </c>
      <c r="E68" s="103"/>
      <c r="F68" s="103">
        <v>12</v>
      </c>
      <c r="G68" s="103">
        <v>4.5</v>
      </c>
      <c r="H68" s="103">
        <v>18</v>
      </c>
      <c r="I68" s="103">
        <v>0</v>
      </c>
    </row>
    <row r="69" spans="1:10" ht="14.25" customHeight="1" x14ac:dyDescent="0.2">
      <c r="A69" s="151"/>
      <c r="B69" s="111" t="s">
        <v>194</v>
      </c>
      <c r="C69" s="106" t="s">
        <v>77</v>
      </c>
      <c r="D69" s="103">
        <v>4</v>
      </c>
      <c r="E69" s="120" t="s">
        <v>121</v>
      </c>
      <c r="F69" s="103">
        <v>14.5</v>
      </c>
      <c r="G69" s="103">
        <v>7.5</v>
      </c>
      <c r="H69" s="103">
        <v>12</v>
      </c>
      <c r="I69" s="103">
        <v>0</v>
      </c>
    </row>
    <row r="70" spans="1:10" ht="14.25" customHeight="1" thickBot="1" x14ac:dyDescent="0.25">
      <c r="A70" s="152"/>
      <c r="B70" s="111" t="s">
        <v>195</v>
      </c>
      <c r="C70" s="106" t="s">
        <v>78</v>
      </c>
      <c r="D70" s="103">
        <v>2</v>
      </c>
      <c r="E70" s="121" t="s">
        <v>79</v>
      </c>
      <c r="F70" s="103">
        <v>4.5</v>
      </c>
      <c r="G70" s="103">
        <v>6</v>
      </c>
      <c r="H70" s="103">
        <v>6</v>
      </c>
      <c r="I70" s="103">
        <v>0</v>
      </c>
    </row>
    <row r="71" spans="1:10" ht="14.25" customHeight="1" x14ac:dyDescent="0.2">
      <c r="A71" s="153" t="s">
        <v>241</v>
      </c>
      <c r="B71" s="111" t="s">
        <v>183</v>
      </c>
      <c r="C71" s="107" t="s">
        <v>80</v>
      </c>
      <c r="D71" s="103">
        <v>4</v>
      </c>
      <c r="E71" s="112"/>
      <c r="F71" s="103">
        <v>15</v>
      </c>
      <c r="G71" s="103">
        <v>0</v>
      </c>
      <c r="H71" s="103">
        <v>21</v>
      </c>
      <c r="I71" s="103">
        <v>0</v>
      </c>
    </row>
    <row r="72" spans="1:10" ht="14.25" customHeight="1" x14ac:dyDescent="0.2">
      <c r="A72" s="154"/>
      <c r="B72" s="111" t="s">
        <v>184</v>
      </c>
      <c r="C72" s="107" t="s">
        <v>81</v>
      </c>
      <c r="D72" s="103">
        <v>3</v>
      </c>
      <c r="E72" s="112"/>
      <c r="F72" s="103">
        <v>15</v>
      </c>
      <c r="G72" s="103">
        <v>12</v>
      </c>
      <c r="H72" s="103">
        <v>0</v>
      </c>
      <c r="I72" s="103">
        <v>0</v>
      </c>
    </row>
    <row r="73" spans="1:10" ht="14.25" customHeight="1" x14ac:dyDescent="0.2">
      <c r="A73" s="154"/>
      <c r="B73" s="111" t="s">
        <v>185</v>
      </c>
      <c r="C73" s="107" t="s">
        <v>82</v>
      </c>
      <c r="D73" s="101">
        <v>3</v>
      </c>
      <c r="E73" s="120" t="s">
        <v>126</v>
      </c>
      <c r="F73" s="101">
        <v>21</v>
      </c>
      <c r="G73" s="101">
        <v>4.5</v>
      </c>
      <c r="H73" s="101">
        <v>0</v>
      </c>
      <c r="I73" s="101">
        <v>0</v>
      </c>
    </row>
    <row r="74" spans="1:10" ht="14.25" customHeight="1" thickBot="1" x14ac:dyDescent="0.25">
      <c r="A74" s="155"/>
      <c r="B74" s="111" t="s">
        <v>186</v>
      </c>
      <c r="C74" s="107" t="s">
        <v>83</v>
      </c>
      <c r="D74" s="103">
        <v>3</v>
      </c>
      <c r="E74" s="112"/>
      <c r="F74" s="103">
        <v>0</v>
      </c>
      <c r="G74" s="103">
        <v>12</v>
      </c>
      <c r="H74" s="103">
        <v>0</v>
      </c>
      <c r="I74" s="103">
        <v>9</v>
      </c>
      <c r="J74" s="103"/>
    </row>
    <row r="75" spans="1:10" ht="14.25" customHeight="1" x14ac:dyDescent="0.2">
      <c r="B75" s="118"/>
      <c r="D75" s="114"/>
      <c r="E75" s="122"/>
      <c r="F75" s="114"/>
      <c r="G75" s="114"/>
      <c r="H75" s="114"/>
      <c r="I75" s="114"/>
      <c r="J75" s="114" t="s">
        <v>32</v>
      </c>
    </row>
    <row r="76" spans="1:10" ht="14.25" customHeight="1" x14ac:dyDescent="0.2">
      <c r="B76" s="118" t="s">
        <v>49</v>
      </c>
      <c r="D76" s="114">
        <f>SUM(D62:D70)</f>
        <v>30</v>
      </c>
      <c r="E76" s="114"/>
      <c r="F76" s="114">
        <f>SUM(F62:F70)</f>
        <v>80.5</v>
      </c>
      <c r="G76" s="114">
        <f>SUM(G62:G70)</f>
        <v>87</v>
      </c>
      <c r="H76" s="114">
        <f>SUM(H62:H70)</f>
        <v>90.5</v>
      </c>
      <c r="I76" s="114">
        <f>SUM(I62:I70)</f>
        <v>0</v>
      </c>
      <c r="J76" s="114">
        <f>SUM(F76:I76)</f>
        <v>258</v>
      </c>
    </row>
    <row r="77" spans="1:10" ht="14.25" customHeight="1" x14ac:dyDescent="0.2">
      <c r="B77" s="118" t="s">
        <v>50</v>
      </c>
      <c r="D77" s="114">
        <f>SUM(D62:D67,D71:D74)</f>
        <v>33</v>
      </c>
      <c r="E77" s="114"/>
      <c r="F77" s="114">
        <f>SUM(F62:F67,F71:F74)</f>
        <v>100.5</v>
      </c>
      <c r="G77" s="114">
        <f>SUM(G62:G67,G71:G74)</f>
        <v>97.5</v>
      </c>
      <c r="H77" s="114">
        <f>SUM(H62:H67,H71:H74)</f>
        <v>75.5</v>
      </c>
      <c r="I77" s="114">
        <f>SUM(I62:I67,I71:I74)</f>
        <v>9</v>
      </c>
      <c r="J77" s="114">
        <f>SUM(F77:I77)</f>
        <v>282.5</v>
      </c>
    </row>
    <row r="78" spans="1:10" ht="14.25" customHeight="1" x14ac:dyDescent="0.2">
      <c r="B78" s="118"/>
      <c r="D78" s="114"/>
      <c r="E78" s="114"/>
      <c r="F78" s="114"/>
      <c r="G78" s="114"/>
      <c r="H78" s="114"/>
      <c r="I78" s="114"/>
      <c r="J78" s="114"/>
    </row>
    <row r="79" spans="1:10" ht="14.25" customHeight="1" x14ac:dyDescent="0.2">
      <c r="B79" s="118"/>
      <c r="D79" s="114"/>
      <c r="E79" s="114"/>
      <c r="F79" s="114"/>
      <c r="G79" s="114"/>
      <c r="H79" s="114"/>
      <c r="I79" s="114"/>
      <c r="J79" s="114"/>
    </row>
    <row r="80" spans="1:10" ht="14.25" customHeight="1" x14ac:dyDescent="0.2">
      <c r="B80" s="118"/>
      <c r="D80" s="114"/>
      <c r="E80" s="114"/>
      <c r="F80" s="114"/>
      <c r="G80" s="114"/>
      <c r="H80" s="114"/>
      <c r="I80" s="114"/>
      <c r="J80" s="114"/>
    </row>
    <row r="81" spans="1:21" ht="14.25" customHeight="1" x14ac:dyDescent="0.2">
      <c r="B81" s="118"/>
      <c r="D81" s="114"/>
      <c r="E81" s="114"/>
      <c r="F81" s="114"/>
      <c r="G81" s="114"/>
      <c r="H81" s="114"/>
      <c r="I81" s="114"/>
      <c r="J81" s="114"/>
    </row>
    <row r="82" spans="1:21" ht="14.25" customHeight="1" x14ac:dyDescent="0.2">
      <c r="B82" s="118"/>
      <c r="D82" s="114"/>
      <c r="E82" s="114"/>
      <c r="F82" s="114"/>
      <c r="G82" s="114"/>
      <c r="H82" s="114"/>
      <c r="I82" s="114"/>
      <c r="J82" s="114"/>
    </row>
    <row r="83" spans="1:21" ht="14.25" customHeight="1" x14ac:dyDescent="0.2">
      <c r="B83" s="118"/>
      <c r="D83" s="114"/>
      <c r="E83" s="114"/>
      <c r="F83" s="114"/>
      <c r="G83" s="114"/>
      <c r="H83" s="114"/>
      <c r="I83" s="114"/>
      <c r="J83" s="114"/>
    </row>
    <row r="84" spans="1:21" ht="14.25" customHeight="1" x14ac:dyDescent="0.2">
      <c r="B84" s="118"/>
      <c r="D84" s="114"/>
      <c r="E84" s="114"/>
      <c r="F84" s="114"/>
      <c r="G84" s="114"/>
      <c r="H84" s="114"/>
      <c r="I84" s="114"/>
      <c r="J84" s="114"/>
    </row>
    <row r="85" spans="1:21" ht="14.25" customHeight="1" x14ac:dyDescent="0.2">
      <c r="B85" s="118"/>
      <c r="D85" s="114"/>
      <c r="E85" s="114"/>
      <c r="F85" s="114"/>
      <c r="G85" s="114"/>
      <c r="H85" s="114"/>
      <c r="I85" s="114"/>
      <c r="J85" s="114"/>
    </row>
    <row r="86" spans="1:21" ht="14.25" customHeight="1" x14ac:dyDescent="0.2">
      <c r="B86" s="111"/>
      <c r="C86" s="103"/>
      <c r="D86" s="114"/>
      <c r="E86" s="114"/>
      <c r="F86" s="114"/>
      <c r="G86" s="114"/>
      <c r="H86" s="114"/>
      <c r="I86" s="114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</row>
    <row r="87" spans="1:21" ht="14.25" customHeight="1" x14ac:dyDescent="0.2">
      <c r="A87" s="148" t="s">
        <v>258</v>
      </c>
      <c r="B87" s="148"/>
      <c r="C87" s="148"/>
      <c r="D87" s="148"/>
      <c r="E87" s="148"/>
      <c r="F87" s="148"/>
      <c r="G87" s="148"/>
      <c r="H87" s="148"/>
      <c r="I87" s="148"/>
    </row>
    <row r="88" spans="1:21" ht="42.75" customHeight="1" thickBot="1" x14ac:dyDescent="0.25">
      <c r="A88" s="108"/>
      <c r="B88" s="109" t="s">
        <v>5</v>
      </c>
      <c r="C88" s="110" t="s">
        <v>6</v>
      </c>
      <c r="D88" s="110" t="s">
        <v>8</v>
      </c>
      <c r="E88" s="110" t="s">
        <v>7</v>
      </c>
      <c r="F88" s="110" t="s">
        <v>9</v>
      </c>
      <c r="G88" s="110" t="s">
        <v>10</v>
      </c>
      <c r="H88" s="110" t="s">
        <v>11</v>
      </c>
      <c r="I88" s="110" t="s">
        <v>12</v>
      </c>
    </row>
    <row r="89" spans="1:21" ht="14.25" customHeight="1" x14ac:dyDescent="0.2">
      <c r="A89" s="150" t="s">
        <v>253</v>
      </c>
      <c r="B89" s="111" t="s">
        <v>196</v>
      </c>
      <c r="C89" s="103" t="s">
        <v>84</v>
      </c>
      <c r="D89" s="103">
        <v>2</v>
      </c>
      <c r="E89" s="103" t="s">
        <v>17</v>
      </c>
      <c r="F89" s="103">
        <v>0</v>
      </c>
      <c r="G89" s="103">
        <v>24</v>
      </c>
      <c r="H89" s="103">
        <v>0</v>
      </c>
      <c r="I89" s="103">
        <v>0</v>
      </c>
    </row>
    <row r="90" spans="1:21" ht="14.25" customHeight="1" x14ac:dyDescent="0.2">
      <c r="A90" s="151"/>
      <c r="B90" s="111" t="s">
        <v>197</v>
      </c>
      <c r="C90" s="123" t="s">
        <v>85</v>
      </c>
      <c r="D90" s="103">
        <v>4</v>
      </c>
      <c r="E90" s="103"/>
      <c r="F90" s="103">
        <v>10.5</v>
      </c>
      <c r="G90" s="103">
        <v>12</v>
      </c>
      <c r="H90" s="103">
        <v>12</v>
      </c>
      <c r="I90" s="103">
        <v>0</v>
      </c>
    </row>
    <row r="91" spans="1:21" ht="14.25" customHeight="1" x14ac:dyDescent="0.2">
      <c r="A91" s="151"/>
      <c r="B91" s="111" t="s">
        <v>198</v>
      </c>
      <c r="C91" s="123" t="s">
        <v>86</v>
      </c>
      <c r="D91" s="103">
        <v>4</v>
      </c>
      <c r="E91" s="103" t="s">
        <v>73</v>
      </c>
      <c r="F91" s="103">
        <v>18</v>
      </c>
      <c r="G91" s="103">
        <v>4.5</v>
      </c>
      <c r="H91" s="103">
        <v>12</v>
      </c>
      <c r="I91" s="103">
        <v>0</v>
      </c>
    </row>
    <row r="92" spans="1:21" ht="14.25" customHeight="1" x14ac:dyDescent="0.2">
      <c r="A92" s="151"/>
      <c r="B92" s="111" t="s">
        <v>199</v>
      </c>
      <c r="C92" s="123" t="s">
        <v>87</v>
      </c>
      <c r="D92" s="103">
        <v>4</v>
      </c>
      <c r="E92" s="103" t="s">
        <v>120</v>
      </c>
      <c r="F92" s="103">
        <v>22.5</v>
      </c>
      <c r="G92" s="103">
        <v>12</v>
      </c>
      <c r="H92" s="103">
        <v>3</v>
      </c>
      <c r="I92" s="103">
        <v>0</v>
      </c>
    </row>
    <row r="93" spans="1:21" ht="14.25" customHeight="1" thickBot="1" x14ac:dyDescent="0.25">
      <c r="A93" s="152"/>
      <c r="B93" s="111" t="s">
        <v>200</v>
      </c>
      <c r="C93" s="123" t="s">
        <v>88</v>
      </c>
      <c r="D93" s="103">
        <v>4</v>
      </c>
      <c r="E93" s="103"/>
      <c r="F93" s="103">
        <v>15</v>
      </c>
      <c r="G93" s="103">
        <v>6</v>
      </c>
      <c r="H93" s="103">
        <v>12</v>
      </c>
      <c r="I93" s="103">
        <v>0</v>
      </c>
    </row>
    <row r="94" spans="1:21" ht="14.25" customHeight="1" x14ac:dyDescent="0.2">
      <c r="A94" s="150" t="s">
        <v>254</v>
      </c>
      <c r="B94" s="111" t="s">
        <v>201</v>
      </c>
      <c r="C94" s="106" t="s">
        <v>89</v>
      </c>
      <c r="D94" s="103">
        <v>4</v>
      </c>
      <c r="E94" s="103" t="s">
        <v>43</v>
      </c>
      <c r="F94" s="103">
        <v>3</v>
      </c>
      <c r="G94" s="103">
        <v>1.5</v>
      </c>
      <c r="H94" s="103">
        <v>0</v>
      </c>
      <c r="I94" s="103">
        <v>0</v>
      </c>
    </row>
    <row r="95" spans="1:21" ht="14.25" customHeight="1" x14ac:dyDescent="0.2">
      <c r="A95" s="151"/>
      <c r="B95" s="111" t="s">
        <v>202</v>
      </c>
      <c r="C95" s="124" t="s">
        <v>90</v>
      </c>
      <c r="D95" s="103">
        <v>4</v>
      </c>
      <c r="E95" s="103" t="s">
        <v>54</v>
      </c>
      <c r="F95" s="103">
        <v>12</v>
      </c>
      <c r="G95" s="103">
        <v>12</v>
      </c>
      <c r="H95" s="103">
        <v>8</v>
      </c>
      <c r="I95" s="103">
        <v>0</v>
      </c>
    </row>
    <row r="96" spans="1:21" ht="14.25" customHeight="1" thickBot="1" x14ac:dyDescent="0.25">
      <c r="A96" s="152"/>
      <c r="B96" s="111" t="s">
        <v>203</v>
      </c>
      <c r="C96" s="124" t="s">
        <v>91</v>
      </c>
      <c r="D96" s="103">
        <v>4</v>
      </c>
      <c r="E96" s="103" t="s">
        <v>119</v>
      </c>
      <c r="F96" s="103">
        <v>0</v>
      </c>
      <c r="G96" s="103">
        <v>25</v>
      </c>
      <c r="H96" s="103">
        <v>6</v>
      </c>
      <c r="I96" s="103">
        <v>3</v>
      </c>
    </row>
    <row r="97" spans="1:10" ht="14.25" customHeight="1" x14ac:dyDescent="0.2">
      <c r="A97" s="150" t="s">
        <v>241</v>
      </c>
      <c r="B97" s="111" t="s">
        <v>204</v>
      </c>
      <c r="C97" s="125" t="s">
        <v>92</v>
      </c>
      <c r="D97" s="103">
        <v>4</v>
      </c>
      <c r="E97" s="112"/>
      <c r="F97" s="103">
        <v>18</v>
      </c>
      <c r="G97" s="103">
        <v>18</v>
      </c>
      <c r="H97" s="103">
        <v>0</v>
      </c>
      <c r="I97" s="103">
        <v>0</v>
      </c>
    </row>
    <row r="98" spans="1:10" ht="14.25" customHeight="1" x14ac:dyDescent="0.2">
      <c r="A98" s="151"/>
      <c r="B98" s="111" t="s">
        <v>205</v>
      </c>
      <c r="C98" s="125" t="s">
        <v>93</v>
      </c>
      <c r="D98" s="103">
        <v>4</v>
      </c>
      <c r="E98" s="112"/>
      <c r="F98" s="103">
        <v>15</v>
      </c>
      <c r="G98" s="103">
        <v>21</v>
      </c>
      <c r="H98" s="103">
        <v>0</v>
      </c>
      <c r="I98" s="103">
        <v>0</v>
      </c>
    </row>
    <row r="99" spans="1:10" ht="14.25" customHeight="1" x14ac:dyDescent="0.2">
      <c r="A99" s="151"/>
      <c r="B99" s="111" t="s">
        <v>206</v>
      </c>
      <c r="C99" s="125" t="s">
        <v>94</v>
      </c>
      <c r="D99" s="103">
        <v>3</v>
      </c>
      <c r="E99" s="112"/>
      <c r="F99" s="103">
        <v>9</v>
      </c>
      <c r="G99" s="103">
        <v>18</v>
      </c>
      <c r="H99" s="103">
        <v>0</v>
      </c>
      <c r="I99" s="103">
        <v>0</v>
      </c>
    </row>
    <row r="100" spans="1:10" ht="14.25" customHeight="1" thickBot="1" x14ac:dyDescent="0.25">
      <c r="A100" s="152"/>
      <c r="B100" s="111" t="s">
        <v>207</v>
      </c>
      <c r="C100" s="107" t="s">
        <v>95</v>
      </c>
      <c r="D100" s="103">
        <v>4</v>
      </c>
      <c r="E100" s="120" t="s">
        <v>118</v>
      </c>
      <c r="F100" s="103">
        <v>9</v>
      </c>
      <c r="G100" s="103">
        <v>24</v>
      </c>
      <c r="H100" s="103">
        <v>0</v>
      </c>
      <c r="I100" s="103">
        <v>0</v>
      </c>
    </row>
    <row r="101" spans="1:10" ht="14.25" customHeight="1" x14ac:dyDescent="0.2">
      <c r="B101" s="111"/>
      <c r="J101" s="114" t="s">
        <v>32</v>
      </c>
    </row>
    <row r="102" spans="1:10" ht="14.25" customHeight="1" x14ac:dyDescent="0.2">
      <c r="B102" s="118" t="s">
        <v>49</v>
      </c>
      <c r="D102" s="114">
        <f>SUM(D89:D96)</f>
        <v>30</v>
      </c>
      <c r="E102" s="114"/>
      <c r="F102" s="114">
        <f>SUM(F89:F96)</f>
        <v>81</v>
      </c>
      <c r="G102" s="114">
        <f>SUM(G89:G96)</f>
        <v>97</v>
      </c>
      <c r="H102" s="114">
        <f>SUM(H89:H96)</f>
        <v>53</v>
      </c>
      <c r="I102" s="114">
        <f>SUM(I89:I96)</f>
        <v>3</v>
      </c>
      <c r="J102" s="114">
        <f>SUM(F102:I102)</f>
        <v>234</v>
      </c>
    </row>
    <row r="103" spans="1:10" ht="14.25" customHeight="1" x14ac:dyDescent="0.2">
      <c r="B103" s="118" t="s">
        <v>50</v>
      </c>
      <c r="D103" s="114">
        <f>SUM(D89:D93,D97:D100)</f>
        <v>33</v>
      </c>
      <c r="E103" s="114"/>
      <c r="F103" s="114">
        <f>SUM(F89:F93,F97:F100)</f>
        <v>117</v>
      </c>
      <c r="G103" s="114">
        <f>SUM(G89:G93,G97:G100)</f>
        <v>139.5</v>
      </c>
      <c r="H103" s="114">
        <f>SUM(H89:H93,H97:H100)</f>
        <v>39</v>
      </c>
      <c r="I103" s="114">
        <f>SUM(I89:I93,I97:I100)</f>
        <v>0</v>
      </c>
      <c r="J103" s="114">
        <f>SUM(F103:I103)</f>
        <v>295.5</v>
      </c>
    </row>
    <row r="104" spans="1:10" ht="14.25" customHeight="1" x14ac:dyDescent="0.2">
      <c r="A104" s="148" t="s">
        <v>259</v>
      </c>
      <c r="B104" s="148"/>
      <c r="C104" s="148"/>
      <c r="D104" s="148"/>
      <c r="E104" s="148"/>
      <c r="F104" s="148"/>
      <c r="G104" s="148"/>
      <c r="H104" s="148"/>
      <c r="I104" s="148"/>
    </row>
    <row r="105" spans="1:10" ht="42.75" customHeight="1" thickBot="1" x14ac:dyDescent="0.25">
      <c r="A105" s="108"/>
      <c r="B105" s="109" t="s">
        <v>5</v>
      </c>
      <c r="C105" s="110" t="s">
        <v>6</v>
      </c>
      <c r="D105" s="110" t="s">
        <v>8</v>
      </c>
      <c r="E105" s="110" t="s">
        <v>7</v>
      </c>
      <c r="F105" s="110" t="s">
        <v>9</v>
      </c>
      <c r="G105" s="110" t="s">
        <v>10</v>
      </c>
      <c r="H105" s="110" t="s">
        <v>11</v>
      </c>
      <c r="I105" s="110" t="s">
        <v>12</v>
      </c>
    </row>
    <row r="106" spans="1:10" ht="14.25" customHeight="1" x14ac:dyDescent="0.2">
      <c r="A106" s="150" t="s">
        <v>253</v>
      </c>
      <c r="B106" s="111" t="s">
        <v>213</v>
      </c>
      <c r="C106" s="123" t="s">
        <v>96</v>
      </c>
      <c r="D106" s="103">
        <v>4</v>
      </c>
      <c r="E106" s="112"/>
      <c r="F106" s="103">
        <v>10</v>
      </c>
      <c r="G106" s="103">
        <v>3</v>
      </c>
      <c r="H106" s="103">
        <v>21</v>
      </c>
      <c r="I106" s="103">
        <v>5</v>
      </c>
      <c r="J106" s="103"/>
    </row>
    <row r="107" spans="1:10" ht="14.25" customHeight="1" thickBot="1" x14ac:dyDescent="0.25">
      <c r="A107" s="152"/>
      <c r="B107" s="111" t="s">
        <v>214</v>
      </c>
      <c r="C107" s="103" t="s">
        <v>97</v>
      </c>
      <c r="D107" s="103">
        <v>4</v>
      </c>
      <c r="E107" s="103" t="s">
        <v>98</v>
      </c>
      <c r="F107" s="103">
        <v>19.5</v>
      </c>
      <c r="G107" s="103">
        <v>15</v>
      </c>
      <c r="H107" s="103">
        <v>0</v>
      </c>
      <c r="I107" s="103">
        <v>0</v>
      </c>
    </row>
    <row r="108" spans="1:10" ht="14.25" customHeight="1" x14ac:dyDescent="0.2">
      <c r="A108" s="150" t="s">
        <v>254</v>
      </c>
      <c r="B108" s="111" t="s">
        <v>215</v>
      </c>
      <c r="C108" s="106" t="s">
        <v>99</v>
      </c>
      <c r="D108" s="103">
        <v>4</v>
      </c>
      <c r="E108" s="112"/>
      <c r="F108" s="103">
        <v>3</v>
      </c>
      <c r="G108" s="103">
        <v>1.5</v>
      </c>
      <c r="H108" s="103">
        <v>6</v>
      </c>
      <c r="I108" s="103">
        <v>0</v>
      </c>
    </row>
    <row r="109" spans="1:10" ht="14.25" customHeight="1" x14ac:dyDescent="0.2">
      <c r="A109" s="151"/>
      <c r="B109" s="111" t="s">
        <v>216</v>
      </c>
      <c r="C109" s="124" t="s">
        <v>100</v>
      </c>
      <c r="D109" s="103">
        <v>4</v>
      </c>
      <c r="E109" s="112"/>
      <c r="F109" s="103">
        <v>7.5</v>
      </c>
      <c r="G109" s="103">
        <v>15</v>
      </c>
      <c r="H109" s="103">
        <v>12</v>
      </c>
      <c r="I109" s="103">
        <v>0</v>
      </c>
    </row>
    <row r="110" spans="1:10" ht="14.25" customHeight="1" x14ac:dyDescent="0.2">
      <c r="A110" s="151"/>
      <c r="B110" s="111" t="s">
        <v>217</v>
      </c>
      <c r="C110" s="124" t="s">
        <v>101</v>
      </c>
      <c r="D110" s="103">
        <v>5</v>
      </c>
      <c r="E110" s="112"/>
      <c r="F110" s="103">
        <v>15</v>
      </c>
      <c r="G110" s="103">
        <v>18</v>
      </c>
      <c r="H110" s="103">
        <v>12</v>
      </c>
      <c r="I110" s="103">
        <v>0</v>
      </c>
    </row>
    <row r="111" spans="1:10" ht="14.25" customHeight="1" x14ac:dyDescent="0.2">
      <c r="A111" s="151"/>
      <c r="B111" s="111" t="s">
        <v>218</v>
      </c>
      <c r="C111" s="124" t="s">
        <v>102</v>
      </c>
      <c r="D111" s="103">
        <v>1</v>
      </c>
      <c r="E111" s="112"/>
      <c r="F111" s="103">
        <v>0</v>
      </c>
      <c r="G111" s="103">
        <v>0</v>
      </c>
      <c r="H111" s="103">
        <v>6</v>
      </c>
      <c r="I111" s="103">
        <v>0</v>
      </c>
    </row>
    <row r="112" spans="1:10" ht="14.25" customHeight="1" x14ac:dyDescent="0.2">
      <c r="A112" s="151"/>
      <c r="B112" s="111" t="s">
        <v>219</v>
      </c>
      <c r="C112" s="124" t="s">
        <v>103</v>
      </c>
      <c r="D112" s="103">
        <v>4</v>
      </c>
      <c r="E112" s="103" t="s">
        <v>43</v>
      </c>
      <c r="F112" s="103">
        <v>0</v>
      </c>
      <c r="G112" s="103">
        <v>19.5</v>
      </c>
      <c r="H112" s="103">
        <v>6</v>
      </c>
      <c r="I112" s="103">
        <v>6</v>
      </c>
    </row>
    <row r="113" spans="1:10" ht="14.25" customHeight="1" thickBot="1" x14ac:dyDescent="0.25">
      <c r="A113" s="152"/>
      <c r="B113" s="111" t="s">
        <v>220</v>
      </c>
      <c r="C113" s="124" t="s">
        <v>104</v>
      </c>
      <c r="D113" s="103">
        <v>4</v>
      </c>
      <c r="E113" s="103" t="s">
        <v>73</v>
      </c>
      <c r="F113" s="103">
        <v>0</v>
      </c>
      <c r="G113" s="103">
        <v>18</v>
      </c>
      <c r="H113" s="103">
        <v>12</v>
      </c>
      <c r="I113" s="103">
        <v>0</v>
      </c>
    </row>
    <row r="114" spans="1:10" ht="14.25" customHeight="1" x14ac:dyDescent="0.2">
      <c r="A114" s="150" t="s">
        <v>241</v>
      </c>
      <c r="B114" s="111" t="s">
        <v>221</v>
      </c>
      <c r="C114" s="107" t="s">
        <v>105</v>
      </c>
      <c r="D114" s="103">
        <v>5</v>
      </c>
      <c r="E114" s="112"/>
      <c r="F114" s="103">
        <v>0</v>
      </c>
      <c r="G114" s="103">
        <v>40</v>
      </c>
      <c r="H114" s="103">
        <v>0</v>
      </c>
      <c r="I114" s="103">
        <v>0</v>
      </c>
    </row>
    <row r="115" spans="1:10" ht="14.25" customHeight="1" x14ac:dyDescent="0.2">
      <c r="A115" s="151"/>
      <c r="B115" s="111" t="s">
        <v>208</v>
      </c>
      <c r="C115" s="125" t="s">
        <v>106</v>
      </c>
      <c r="D115" s="103">
        <v>4</v>
      </c>
      <c r="E115" s="112"/>
      <c r="F115" s="103">
        <v>9</v>
      </c>
      <c r="G115" s="103">
        <v>6</v>
      </c>
      <c r="H115" s="103">
        <v>15</v>
      </c>
      <c r="I115" s="103">
        <v>6</v>
      </c>
    </row>
    <row r="116" spans="1:10" ht="14.25" customHeight="1" x14ac:dyDescent="0.2">
      <c r="A116" s="151"/>
      <c r="B116" s="111" t="s">
        <v>209</v>
      </c>
      <c r="C116" s="125" t="s">
        <v>107</v>
      </c>
      <c r="D116" s="103">
        <v>4</v>
      </c>
      <c r="E116" s="112"/>
      <c r="F116" s="103">
        <v>12</v>
      </c>
      <c r="G116" s="103">
        <v>24</v>
      </c>
      <c r="H116" s="103">
        <v>0</v>
      </c>
      <c r="I116" s="103">
        <v>0</v>
      </c>
    </row>
    <row r="117" spans="1:10" ht="14.25" customHeight="1" x14ac:dyDescent="0.2">
      <c r="A117" s="151"/>
      <c r="B117" s="111" t="s">
        <v>210</v>
      </c>
      <c r="C117" s="125" t="s">
        <v>108</v>
      </c>
      <c r="D117" s="103">
        <v>2</v>
      </c>
      <c r="E117" s="112"/>
      <c r="F117" s="103">
        <v>9</v>
      </c>
      <c r="G117" s="103">
        <v>9</v>
      </c>
      <c r="H117" s="103">
        <v>0</v>
      </c>
      <c r="I117" s="103">
        <v>0</v>
      </c>
    </row>
    <row r="118" spans="1:10" ht="14.25" customHeight="1" x14ac:dyDescent="0.2">
      <c r="A118" s="151"/>
      <c r="B118" s="111" t="s">
        <v>211</v>
      </c>
      <c r="C118" s="125" t="s">
        <v>110</v>
      </c>
      <c r="D118" s="103">
        <v>4</v>
      </c>
      <c r="E118" s="121" t="s">
        <v>117</v>
      </c>
      <c r="F118" s="103">
        <v>12</v>
      </c>
      <c r="G118" s="103">
        <v>24</v>
      </c>
      <c r="H118" s="103">
        <v>0</v>
      </c>
      <c r="I118" s="103">
        <v>0</v>
      </c>
    </row>
    <row r="119" spans="1:10" ht="14.25" customHeight="1" thickBot="1" x14ac:dyDescent="0.25">
      <c r="A119" s="152"/>
      <c r="B119" s="111" t="s">
        <v>212</v>
      </c>
      <c r="C119" s="125" t="s">
        <v>111</v>
      </c>
      <c r="D119" s="103">
        <v>5</v>
      </c>
      <c r="E119" s="112"/>
      <c r="F119" s="103">
        <v>0</v>
      </c>
      <c r="G119" s="103">
        <v>0</v>
      </c>
      <c r="H119" s="103">
        <v>0</v>
      </c>
      <c r="I119" s="103">
        <v>40</v>
      </c>
    </row>
    <row r="120" spans="1:10" ht="14.25" customHeight="1" x14ac:dyDescent="0.2">
      <c r="B120" s="111"/>
      <c r="J120" s="114" t="s">
        <v>32</v>
      </c>
    </row>
    <row r="121" spans="1:10" ht="14.25" customHeight="1" x14ac:dyDescent="0.2">
      <c r="B121" s="118" t="s">
        <v>49</v>
      </c>
      <c r="D121" s="114">
        <f>SUM(D106:D113)</f>
        <v>30</v>
      </c>
      <c r="F121" s="114">
        <f>SUM(F106:F113)</f>
        <v>55</v>
      </c>
      <c r="G121" s="114">
        <f>SUM(G106:G113)</f>
        <v>90</v>
      </c>
      <c r="H121" s="114">
        <f>SUM(H106:H113)</f>
        <v>75</v>
      </c>
      <c r="I121" s="114">
        <f>SUM(I106:I113)</f>
        <v>11</v>
      </c>
      <c r="J121" s="114">
        <f>SUM(F121:I121)</f>
        <v>231</v>
      </c>
    </row>
    <row r="122" spans="1:10" ht="14.25" customHeight="1" x14ac:dyDescent="0.2">
      <c r="B122" s="118" t="s">
        <v>50</v>
      </c>
      <c r="D122" s="114">
        <f>SUM(D106:D107,D114:D119)</f>
        <v>32</v>
      </c>
      <c r="F122" s="114">
        <f>SUM(F106:F107,F114:F119)</f>
        <v>71.5</v>
      </c>
      <c r="G122" s="114">
        <f>SUM(G106:G107,G114:G119)</f>
        <v>121</v>
      </c>
      <c r="H122" s="114">
        <f>SUM(H106:H107,H114:H119)</f>
        <v>36</v>
      </c>
      <c r="I122" s="114">
        <f>SUM(I106:I107,I114:I119)</f>
        <v>51</v>
      </c>
      <c r="J122" s="114">
        <f>SUM(F122:I122)</f>
        <v>279.5</v>
      </c>
    </row>
    <row r="123" spans="1:10" ht="14.25" customHeight="1" x14ac:dyDescent="0.2">
      <c r="B123" s="115"/>
      <c r="E123" s="114"/>
    </row>
    <row r="124" spans="1:10" ht="14.25" customHeight="1" x14ac:dyDescent="0.2">
      <c r="B124" s="111"/>
      <c r="H124" s="126"/>
    </row>
    <row r="125" spans="1:10" ht="14.25" customHeight="1" x14ac:dyDescent="0.2">
      <c r="B125" s="111"/>
      <c r="D125" s="126">
        <f>SUM(D121,D102,D76,D56,D37,D22)</f>
        <v>180</v>
      </c>
      <c r="E125" s="126">
        <f t="shared" ref="E125:I125" si="0">SUM(E121,E102,E76,E56,E37,E22)</f>
        <v>0</v>
      </c>
      <c r="F125" s="126">
        <f t="shared" si="0"/>
        <v>509</v>
      </c>
      <c r="G125" s="126">
        <f t="shared" si="0"/>
        <v>611</v>
      </c>
      <c r="H125" s="126">
        <f t="shared" si="0"/>
        <v>369.5</v>
      </c>
      <c r="I125" s="126">
        <f t="shared" si="0"/>
        <v>14</v>
      </c>
    </row>
    <row r="126" spans="1:10" ht="14.25" customHeight="1" x14ac:dyDescent="0.2">
      <c r="B126" s="111"/>
      <c r="D126" s="126">
        <f>SUM(D122,D103,D77,D57,D38,D22)</f>
        <v>190</v>
      </c>
      <c r="E126" s="126">
        <f t="shared" ref="E126:I126" si="1">SUM(E122,E103,E77,E57,E38,E22)</f>
        <v>0</v>
      </c>
      <c r="F126" s="126">
        <f t="shared" si="1"/>
        <v>620.5</v>
      </c>
      <c r="G126" s="126">
        <f t="shared" si="1"/>
        <v>704.5</v>
      </c>
      <c r="H126" s="126">
        <f t="shared" si="1"/>
        <v>274.5</v>
      </c>
      <c r="I126" s="126">
        <f t="shared" si="1"/>
        <v>66</v>
      </c>
    </row>
    <row r="127" spans="1:10" ht="14.25" customHeight="1" x14ac:dyDescent="0.2">
      <c r="B127" s="111"/>
      <c r="C127" s="127"/>
      <c r="H127" s="101">
        <f>SUM(H125:H126)</f>
        <v>644</v>
      </c>
      <c r="I127" s="101">
        <f>SUM(I125:I126)</f>
        <v>80</v>
      </c>
      <c r="J127" s="101">
        <f>SUM(H127:I127)</f>
        <v>724</v>
      </c>
    </row>
    <row r="128" spans="1:10" ht="14.25" customHeight="1" x14ac:dyDescent="0.2">
      <c r="B128" s="111"/>
    </row>
    <row r="129" spans="2:21" ht="14.25" customHeight="1" x14ac:dyDescent="0.2">
      <c r="B129" s="111"/>
    </row>
    <row r="130" spans="2:21" ht="14.25" customHeight="1" x14ac:dyDescent="0.2">
      <c r="B130" s="111"/>
    </row>
    <row r="131" spans="2:21" ht="14.25" customHeight="1" x14ac:dyDescent="0.2">
      <c r="B131" s="111"/>
      <c r="F131" s="123"/>
    </row>
    <row r="132" spans="2:21" ht="14.25" customHeight="1" x14ac:dyDescent="0.2">
      <c r="B132" s="111"/>
      <c r="D132" s="103"/>
      <c r="E132" s="103"/>
      <c r="F132" s="103"/>
      <c r="G132" s="103"/>
      <c r="H132" s="103"/>
      <c r="I132" s="103"/>
    </row>
    <row r="133" spans="2:21" ht="14.25" customHeight="1" x14ac:dyDescent="0.2">
      <c r="B133" s="111"/>
      <c r="D133" s="103"/>
      <c r="E133" s="103"/>
      <c r="F133" s="103"/>
      <c r="G133" s="103"/>
      <c r="H133" s="103"/>
      <c r="I133" s="103"/>
    </row>
    <row r="134" spans="2:21" ht="14.25" customHeight="1" x14ac:dyDescent="0.2">
      <c r="B134" s="111"/>
      <c r="D134" s="103"/>
      <c r="E134" s="103"/>
      <c r="F134" s="103"/>
      <c r="G134" s="103"/>
      <c r="H134" s="103"/>
      <c r="I134" s="103"/>
    </row>
    <row r="135" spans="2:21" ht="14.25" customHeight="1" x14ac:dyDescent="0.2">
      <c r="B135" s="111"/>
      <c r="D135" s="103"/>
      <c r="E135" s="103"/>
      <c r="F135" s="103"/>
      <c r="G135" s="103"/>
      <c r="H135" s="103"/>
      <c r="I135" s="103"/>
    </row>
    <row r="136" spans="2:21" ht="14.25" customHeight="1" x14ac:dyDescent="0.2">
      <c r="B136" s="111"/>
      <c r="D136" s="103"/>
      <c r="E136" s="103"/>
      <c r="F136" s="103"/>
      <c r="G136" s="103"/>
      <c r="H136" s="103"/>
      <c r="I136" s="103"/>
    </row>
    <row r="137" spans="2:21" ht="14.25" customHeight="1" x14ac:dyDescent="0.2">
      <c r="B137" s="111"/>
      <c r="D137" s="103"/>
      <c r="E137" s="103"/>
      <c r="F137" s="103"/>
      <c r="G137" s="103"/>
      <c r="H137" s="103"/>
      <c r="I137" s="103"/>
    </row>
    <row r="138" spans="2:21" ht="14.25" customHeight="1" x14ac:dyDescent="0.2">
      <c r="B138" s="111"/>
      <c r="D138" s="103"/>
      <c r="E138" s="103"/>
      <c r="F138" s="103"/>
      <c r="G138" s="103"/>
      <c r="H138" s="103"/>
      <c r="I138" s="103"/>
    </row>
    <row r="139" spans="2:21" ht="14.25" customHeight="1" x14ac:dyDescent="0.2">
      <c r="B139" s="111"/>
      <c r="D139" s="103"/>
      <c r="E139" s="103"/>
      <c r="F139" s="103"/>
      <c r="G139" s="103"/>
      <c r="H139" s="103"/>
      <c r="I139" s="103"/>
    </row>
    <row r="140" spans="2:21" ht="14.25" customHeight="1" x14ac:dyDescent="0.2">
      <c r="B140" s="111"/>
      <c r="D140" s="103"/>
      <c r="E140" s="103"/>
      <c r="F140" s="103"/>
      <c r="G140" s="103"/>
      <c r="H140" s="103"/>
      <c r="I140" s="103"/>
    </row>
    <row r="141" spans="2:21" ht="14.25" customHeight="1" x14ac:dyDescent="0.2">
      <c r="B141" s="111"/>
      <c r="D141" s="103"/>
      <c r="E141" s="103"/>
      <c r="F141" s="103"/>
      <c r="G141" s="103"/>
      <c r="H141" s="103"/>
      <c r="I141" s="103"/>
    </row>
    <row r="142" spans="2:21" ht="14.25" customHeight="1" x14ac:dyDescent="0.2">
      <c r="B142" s="111"/>
      <c r="D142" s="103"/>
      <c r="E142" s="103"/>
      <c r="H142" s="128"/>
    </row>
    <row r="143" spans="2:21" ht="14.25" customHeight="1" x14ac:dyDescent="0.2">
      <c r="B143" s="111"/>
      <c r="D143" s="103"/>
      <c r="E143" s="103"/>
      <c r="F143" s="103"/>
      <c r="G143" s="103"/>
      <c r="H143" s="103"/>
      <c r="I143" s="103"/>
    </row>
    <row r="144" spans="2:21" ht="14.25" customHeight="1" x14ac:dyDescent="0.2">
      <c r="B144" s="111"/>
      <c r="C144" s="103"/>
      <c r="D144" s="103"/>
      <c r="E144" s="103"/>
      <c r="J144" s="103"/>
      <c r="K144" s="103"/>
      <c r="L144" s="103"/>
      <c r="M144" s="103"/>
      <c r="N144" s="103"/>
      <c r="O144" s="103"/>
      <c r="P144" s="103"/>
      <c r="Q144" s="103"/>
      <c r="R144" s="103"/>
      <c r="S144" s="103"/>
      <c r="T144" s="103"/>
      <c r="U144" s="103"/>
    </row>
    <row r="145" spans="2:21" ht="14.25" customHeight="1" x14ac:dyDescent="0.2">
      <c r="B145" s="111"/>
      <c r="C145" s="103"/>
      <c r="D145" s="103"/>
      <c r="E145" s="103"/>
      <c r="J145" s="103"/>
      <c r="K145" s="103"/>
      <c r="L145" s="103"/>
      <c r="M145" s="103"/>
      <c r="N145" s="103"/>
      <c r="O145" s="103"/>
      <c r="P145" s="103"/>
      <c r="Q145" s="103"/>
      <c r="R145" s="103"/>
      <c r="S145" s="103"/>
      <c r="T145" s="103"/>
      <c r="U145" s="103"/>
    </row>
    <row r="146" spans="2:21" ht="14.25" customHeight="1" x14ac:dyDescent="0.2">
      <c r="B146" s="111"/>
    </row>
    <row r="147" spans="2:21" ht="14.25" customHeight="1" x14ac:dyDescent="0.2">
      <c r="B147" s="111"/>
      <c r="F147" s="156"/>
      <c r="G147" s="157"/>
      <c r="H147" s="157"/>
      <c r="I147" s="157"/>
    </row>
    <row r="148" spans="2:21" ht="14.25" customHeight="1" x14ac:dyDescent="0.2">
      <c r="B148" s="111"/>
      <c r="D148" s="103"/>
      <c r="E148" s="103"/>
      <c r="F148" s="103"/>
      <c r="G148" s="103"/>
      <c r="H148" s="103"/>
    </row>
    <row r="149" spans="2:21" ht="14.25" customHeight="1" x14ac:dyDescent="0.2">
      <c r="B149" s="111"/>
      <c r="D149" s="103"/>
      <c r="E149" s="103"/>
      <c r="F149" s="103"/>
      <c r="G149" s="103"/>
      <c r="H149" s="103"/>
      <c r="I149" s="103"/>
    </row>
    <row r="150" spans="2:21" ht="14.25" customHeight="1" x14ac:dyDescent="0.2">
      <c r="B150" s="111"/>
      <c r="D150" s="103"/>
      <c r="E150" s="103"/>
    </row>
    <row r="151" spans="2:21" ht="14.25" customHeight="1" x14ac:dyDescent="0.2">
      <c r="B151" s="111"/>
      <c r="D151" s="103"/>
      <c r="E151" s="103"/>
      <c r="F151" s="103"/>
      <c r="G151" s="103"/>
      <c r="H151" s="103"/>
      <c r="I151" s="103"/>
    </row>
    <row r="152" spans="2:21" ht="14.25" customHeight="1" x14ac:dyDescent="0.2">
      <c r="B152" s="111"/>
      <c r="D152" s="103"/>
      <c r="E152" s="103"/>
      <c r="F152" s="103"/>
      <c r="G152" s="103"/>
      <c r="H152" s="103"/>
      <c r="I152" s="103"/>
    </row>
    <row r="153" spans="2:21" ht="14.25" customHeight="1" x14ac:dyDescent="0.2">
      <c r="B153" s="111"/>
      <c r="D153" s="103"/>
      <c r="E153" s="103"/>
      <c r="I153" s="129"/>
    </row>
    <row r="154" spans="2:21" ht="14.25" customHeight="1" x14ac:dyDescent="0.2">
      <c r="B154" s="111"/>
      <c r="D154" s="103"/>
      <c r="E154" s="103"/>
    </row>
    <row r="155" spans="2:21" ht="14.25" customHeight="1" x14ac:dyDescent="0.2">
      <c r="B155" s="111"/>
      <c r="E155" s="103"/>
    </row>
    <row r="156" spans="2:21" ht="14.25" customHeight="1" x14ac:dyDescent="0.2">
      <c r="B156" s="111"/>
      <c r="D156" s="103"/>
      <c r="E156" s="103"/>
    </row>
    <row r="157" spans="2:21" ht="14.25" customHeight="1" x14ac:dyDescent="0.2">
      <c r="B157" s="111"/>
      <c r="D157" s="103"/>
      <c r="E157" s="103"/>
      <c r="H157" s="103"/>
      <c r="I157" s="103"/>
    </row>
    <row r="158" spans="2:21" ht="14.25" customHeight="1" x14ac:dyDescent="0.2">
      <c r="B158" s="111"/>
      <c r="E158" s="103"/>
    </row>
    <row r="159" spans="2:21" ht="14.25" customHeight="1" x14ac:dyDescent="0.2">
      <c r="B159" s="111"/>
      <c r="E159" s="103"/>
    </row>
    <row r="160" spans="2:21" ht="14.25" customHeight="1" x14ac:dyDescent="0.2">
      <c r="B160" s="111"/>
      <c r="C160" s="103"/>
      <c r="D160" s="103"/>
      <c r="E160" s="103"/>
      <c r="F160" s="103"/>
      <c r="G160" s="103"/>
      <c r="H160" s="103"/>
      <c r="I160" s="103"/>
      <c r="J160" s="103"/>
      <c r="K160" s="103"/>
      <c r="L160" s="103"/>
      <c r="M160" s="103"/>
      <c r="N160" s="103"/>
      <c r="O160" s="103"/>
      <c r="P160" s="103"/>
      <c r="Q160" s="103"/>
      <c r="R160" s="103"/>
      <c r="S160" s="103"/>
      <c r="T160" s="103"/>
      <c r="U160" s="103"/>
    </row>
    <row r="161" spans="2:21" ht="14.25" customHeight="1" x14ac:dyDescent="0.2">
      <c r="B161" s="111"/>
      <c r="C161" s="103"/>
      <c r="D161" s="103"/>
      <c r="E161" s="103"/>
      <c r="F161" s="156"/>
      <c r="G161" s="157"/>
      <c r="H161" s="157"/>
      <c r="I161" s="157"/>
      <c r="J161" s="103"/>
      <c r="K161" s="103"/>
      <c r="L161" s="103"/>
      <c r="M161" s="103"/>
      <c r="N161" s="103"/>
      <c r="O161" s="103"/>
      <c r="P161" s="103"/>
      <c r="Q161" s="103"/>
      <c r="R161" s="103"/>
      <c r="S161" s="103"/>
      <c r="T161" s="103"/>
      <c r="U161" s="103"/>
    </row>
    <row r="162" spans="2:21" ht="14.25" customHeight="1" x14ac:dyDescent="0.2">
      <c r="B162" s="111"/>
      <c r="D162" s="103"/>
      <c r="E162" s="103"/>
      <c r="F162" s="103"/>
      <c r="G162" s="103"/>
      <c r="H162" s="103"/>
    </row>
    <row r="163" spans="2:21" ht="14.25" customHeight="1" x14ac:dyDescent="0.2">
      <c r="B163" s="111"/>
      <c r="D163" s="103"/>
      <c r="E163" s="103"/>
      <c r="F163" s="103"/>
      <c r="G163" s="103"/>
      <c r="H163" s="103"/>
      <c r="I163" s="103"/>
    </row>
    <row r="164" spans="2:21" ht="14.25" customHeight="1" x14ac:dyDescent="0.2">
      <c r="B164" s="111"/>
      <c r="D164" s="103"/>
      <c r="E164" s="103"/>
    </row>
    <row r="165" spans="2:21" ht="14.25" customHeight="1" x14ac:dyDescent="0.2">
      <c r="B165" s="111"/>
      <c r="D165" s="103"/>
      <c r="E165" s="103"/>
      <c r="F165" s="103"/>
      <c r="G165" s="103"/>
      <c r="H165" s="103"/>
      <c r="I165" s="103"/>
    </row>
    <row r="166" spans="2:21" ht="14.25" customHeight="1" x14ac:dyDescent="0.2">
      <c r="B166" s="111"/>
      <c r="D166" s="103"/>
      <c r="E166" s="103"/>
      <c r="F166" s="103"/>
      <c r="G166" s="103"/>
      <c r="H166" s="103"/>
      <c r="I166" s="103"/>
    </row>
    <row r="167" spans="2:21" ht="14.25" customHeight="1" x14ac:dyDescent="0.2">
      <c r="B167" s="111"/>
      <c r="D167" s="103"/>
      <c r="E167" s="103"/>
    </row>
    <row r="168" spans="2:21" ht="14.25" customHeight="1" x14ac:dyDescent="0.2">
      <c r="B168" s="111"/>
      <c r="D168" s="103"/>
      <c r="E168" s="103"/>
    </row>
    <row r="169" spans="2:21" ht="14.25" customHeight="1" x14ac:dyDescent="0.2">
      <c r="B169" s="111"/>
      <c r="E169" s="103"/>
    </row>
    <row r="170" spans="2:21" ht="14.25" customHeight="1" x14ac:dyDescent="0.2">
      <c r="B170" s="111"/>
      <c r="D170" s="103"/>
      <c r="E170" s="103"/>
    </row>
    <row r="171" spans="2:21" ht="14.25" customHeight="1" x14ac:dyDescent="0.2">
      <c r="B171" s="111"/>
      <c r="D171" s="103"/>
      <c r="E171" s="103"/>
    </row>
    <row r="172" spans="2:21" ht="14.25" customHeight="1" x14ac:dyDescent="0.2">
      <c r="B172" s="111"/>
      <c r="E172" s="103"/>
    </row>
    <row r="173" spans="2:21" ht="14.25" customHeight="1" x14ac:dyDescent="0.2">
      <c r="B173" s="111"/>
      <c r="E173" s="103"/>
    </row>
    <row r="174" spans="2:21" ht="14.25" customHeight="1" x14ac:dyDescent="0.2">
      <c r="B174" s="111"/>
    </row>
    <row r="175" spans="2:21" ht="14.25" customHeight="1" x14ac:dyDescent="0.2">
      <c r="B175" s="111"/>
    </row>
    <row r="176" spans="2:21" ht="14.25" customHeight="1" x14ac:dyDescent="0.2">
      <c r="B176" s="111"/>
    </row>
    <row r="177" spans="2:2" ht="14.25" customHeight="1" x14ac:dyDescent="0.2">
      <c r="B177" s="111"/>
    </row>
    <row r="178" spans="2:2" ht="14.25" customHeight="1" x14ac:dyDescent="0.2">
      <c r="B178" s="111"/>
    </row>
    <row r="179" spans="2:2" ht="14.25" customHeight="1" x14ac:dyDescent="0.2">
      <c r="B179" s="111"/>
    </row>
    <row r="180" spans="2:2" ht="14.25" customHeight="1" x14ac:dyDescent="0.2">
      <c r="B180" s="111"/>
    </row>
    <row r="181" spans="2:2" ht="14.25" customHeight="1" x14ac:dyDescent="0.2">
      <c r="B181" s="111"/>
    </row>
    <row r="182" spans="2:2" ht="14.25" customHeight="1" x14ac:dyDescent="0.2">
      <c r="B182" s="111"/>
    </row>
    <row r="183" spans="2:2" ht="14.25" customHeight="1" x14ac:dyDescent="0.2">
      <c r="B183" s="111"/>
    </row>
    <row r="184" spans="2:2" ht="14.25" customHeight="1" x14ac:dyDescent="0.2">
      <c r="B184" s="111"/>
    </row>
    <row r="185" spans="2:2" ht="14.25" customHeight="1" x14ac:dyDescent="0.2">
      <c r="B185" s="111"/>
    </row>
    <row r="186" spans="2:2" ht="14.25" customHeight="1" x14ac:dyDescent="0.2">
      <c r="B186" s="111"/>
    </row>
    <row r="187" spans="2:2" ht="14.25" customHeight="1" x14ac:dyDescent="0.2">
      <c r="B187" s="111"/>
    </row>
    <row r="188" spans="2:2" ht="14.25" customHeight="1" x14ac:dyDescent="0.2">
      <c r="B188" s="111"/>
    </row>
    <row r="189" spans="2:2" ht="14.25" customHeight="1" x14ac:dyDescent="0.2">
      <c r="B189" s="111"/>
    </row>
    <row r="190" spans="2:2" ht="14.25" customHeight="1" x14ac:dyDescent="0.2">
      <c r="B190" s="111"/>
    </row>
    <row r="191" spans="2:2" ht="14.25" customHeight="1" x14ac:dyDescent="0.2">
      <c r="B191" s="111"/>
    </row>
    <row r="192" spans="2:2" ht="14.25" customHeight="1" x14ac:dyDescent="0.2">
      <c r="B192" s="111"/>
    </row>
    <row r="193" spans="2:2" ht="14.25" customHeight="1" x14ac:dyDescent="0.2">
      <c r="B193" s="111"/>
    </row>
    <row r="194" spans="2:2" ht="14.25" customHeight="1" x14ac:dyDescent="0.2">
      <c r="B194" s="111"/>
    </row>
    <row r="195" spans="2:2" ht="14.25" customHeight="1" x14ac:dyDescent="0.2">
      <c r="B195" s="111"/>
    </row>
    <row r="196" spans="2:2" ht="14.25" customHeight="1" x14ac:dyDescent="0.2">
      <c r="B196" s="111"/>
    </row>
    <row r="197" spans="2:2" ht="14.25" customHeight="1" x14ac:dyDescent="0.2">
      <c r="B197" s="111"/>
    </row>
    <row r="198" spans="2:2" ht="14.25" customHeight="1" x14ac:dyDescent="0.2">
      <c r="B198" s="111"/>
    </row>
    <row r="199" spans="2:2" ht="14.25" customHeight="1" x14ac:dyDescent="0.2">
      <c r="B199" s="111"/>
    </row>
    <row r="200" spans="2:2" ht="14.25" customHeight="1" x14ac:dyDescent="0.2">
      <c r="B200" s="111"/>
    </row>
    <row r="201" spans="2:2" ht="14.25" customHeight="1" x14ac:dyDescent="0.2">
      <c r="B201" s="111"/>
    </row>
    <row r="202" spans="2:2" ht="14.25" customHeight="1" x14ac:dyDescent="0.2">
      <c r="B202" s="111"/>
    </row>
    <row r="203" spans="2:2" ht="14.25" customHeight="1" x14ac:dyDescent="0.2">
      <c r="B203" s="111"/>
    </row>
    <row r="204" spans="2:2" ht="14.25" customHeight="1" x14ac:dyDescent="0.2">
      <c r="B204" s="111"/>
    </row>
    <row r="205" spans="2:2" ht="14.25" customHeight="1" x14ac:dyDescent="0.2">
      <c r="B205" s="111"/>
    </row>
    <row r="206" spans="2:2" ht="14.25" customHeight="1" x14ac:dyDescent="0.2">
      <c r="B206" s="111"/>
    </row>
    <row r="207" spans="2:2" ht="14.25" customHeight="1" x14ac:dyDescent="0.2">
      <c r="B207" s="111"/>
    </row>
    <row r="208" spans="2:2" ht="14.25" customHeight="1" x14ac:dyDescent="0.2">
      <c r="B208" s="111"/>
    </row>
    <row r="209" spans="2:2" ht="14.25" customHeight="1" x14ac:dyDescent="0.2">
      <c r="B209" s="111"/>
    </row>
    <row r="210" spans="2:2" ht="14.25" customHeight="1" x14ac:dyDescent="0.2">
      <c r="B210" s="111"/>
    </row>
    <row r="211" spans="2:2" ht="14.25" customHeight="1" x14ac:dyDescent="0.2">
      <c r="B211" s="111"/>
    </row>
    <row r="212" spans="2:2" ht="14.25" customHeight="1" x14ac:dyDescent="0.2">
      <c r="B212" s="111"/>
    </row>
    <row r="213" spans="2:2" ht="14.25" customHeight="1" x14ac:dyDescent="0.2">
      <c r="B213" s="111"/>
    </row>
    <row r="214" spans="2:2" ht="14.25" customHeight="1" x14ac:dyDescent="0.2">
      <c r="B214" s="111"/>
    </row>
    <row r="215" spans="2:2" ht="14.25" customHeight="1" x14ac:dyDescent="0.2">
      <c r="B215" s="111"/>
    </row>
    <row r="216" spans="2:2" ht="14.25" customHeight="1" x14ac:dyDescent="0.2">
      <c r="B216" s="111"/>
    </row>
    <row r="217" spans="2:2" ht="14.25" customHeight="1" x14ac:dyDescent="0.2">
      <c r="B217" s="111"/>
    </row>
    <row r="218" spans="2:2" ht="14.25" customHeight="1" x14ac:dyDescent="0.2">
      <c r="B218" s="111"/>
    </row>
    <row r="219" spans="2:2" ht="14.25" customHeight="1" x14ac:dyDescent="0.2">
      <c r="B219" s="111"/>
    </row>
    <row r="220" spans="2:2" ht="14.25" customHeight="1" x14ac:dyDescent="0.2">
      <c r="B220" s="111"/>
    </row>
    <row r="221" spans="2:2" ht="14.25" customHeight="1" x14ac:dyDescent="0.2">
      <c r="B221" s="111"/>
    </row>
    <row r="222" spans="2:2" ht="14.25" customHeight="1" x14ac:dyDescent="0.2">
      <c r="B222" s="111"/>
    </row>
    <row r="223" spans="2:2" ht="14.25" customHeight="1" x14ac:dyDescent="0.2">
      <c r="B223" s="111"/>
    </row>
    <row r="224" spans="2:2" ht="14.25" customHeight="1" x14ac:dyDescent="0.2">
      <c r="B224" s="111"/>
    </row>
    <row r="225" spans="2:2" ht="14.25" customHeight="1" x14ac:dyDescent="0.2">
      <c r="B225" s="111"/>
    </row>
    <row r="226" spans="2:2" ht="14.25" customHeight="1" x14ac:dyDescent="0.2">
      <c r="B226" s="111"/>
    </row>
    <row r="227" spans="2:2" ht="14.25" customHeight="1" x14ac:dyDescent="0.2">
      <c r="B227" s="111"/>
    </row>
    <row r="228" spans="2:2" ht="14.25" customHeight="1" x14ac:dyDescent="0.2">
      <c r="B228" s="111"/>
    </row>
    <row r="229" spans="2:2" ht="14.25" customHeight="1" x14ac:dyDescent="0.2">
      <c r="B229" s="111"/>
    </row>
    <row r="230" spans="2:2" ht="14.25" customHeight="1" x14ac:dyDescent="0.2">
      <c r="B230" s="111"/>
    </row>
    <row r="231" spans="2:2" ht="14.25" customHeight="1" x14ac:dyDescent="0.2">
      <c r="B231" s="111"/>
    </row>
    <row r="232" spans="2:2" ht="14.25" customHeight="1" x14ac:dyDescent="0.2">
      <c r="B232" s="111"/>
    </row>
    <row r="233" spans="2:2" ht="14.25" customHeight="1" x14ac:dyDescent="0.2">
      <c r="B233" s="111"/>
    </row>
    <row r="234" spans="2:2" ht="14.25" customHeight="1" x14ac:dyDescent="0.2">
      <c r="B234" s="111"/>
    </row>
    <row r="235" spans="2:2" ht="14.25" customHeight="1" x14ac:dyDescent="0.2">
      <c r="B235" s="111"/>
    </row>
    <row r="236" spans="2:2" ht="14.25" customHeight="1" x14ac:dyDescent="0.2">
      <c r="B236" s="111"/>
    </row>
    <row r="237" spans="2:2" ht="14.25" customHeight="1" x14ac:dyDescent="0.2">
      <c r="B237" s="111"/>
    </row>
    <row r="238" spans="2:2" ht="14.25" customHeight="1" x14ac:dyDescent="0.2">
      <c r="B238" s="111"/>
    </row>
    <row r="239" spans="2:2" ht="14.25" customHeight="1" x14ac:dyDescent="0.2">
      <c r="B239" s="111"/>
    </row>
    <row r="240" spans="2:2" ht="14.25" customHeight="1" x14ac:dyDescent="0.2">
      <c r="B240" s="111"/>
    </row>
    <row r="241" spans="2:2" ht="14.25" customHeight="1" x14ac:dyDescent="0.2">
      <c r="B241" s="111"/>
    </row>
    <row r="242" spans="2:2" ht="14.25" customHeight="1" x14ac:dyDescent="0.2">
      <c r="B242" s="111"/>
    </row>
    <row r="243" spans="2:2" ht="14.25" customHeight="1" x14ac:dyDescent="0.2">
      <c r="B243" s="111"/>
    </row>
    <row r="244" spans="2:2" ht="14.25" customHeight="1" x14ac:dyDescent="0.2">
      <c r="B244" s="111"/>
    </row>
    <row r="245" spans="2:2" ht="14.25" customHeight="1" x14ac:dyDescent="0.2">
      <c r="B245" s="111"/>
    </row>
    <row r="246" spans="2:2" ht="14.25" customHeight="1" x14ac:dyDescent="0.2">
      <c r="B246" s="111"/>
    </row>
    <row r="247" spans="2:2" ht="14.25" customHeight="1" x14ac:dyDescent="0.2">
      <c r="B247" s="111"/>
    </row>
    <row r="248" spans="2:2" ht="14.25" customHeight="1" x14ac:dyDescent="0.2">
      <c r="B248" s="111"/>
    </row>
    <row r="249" spans="2:2" ht="14.25" customHeight="1" x14ac:dyDescent="0.2">
      <c r="B249" s="111"/>
    </row>
    <row r="250" spans="2:2" ht="14.25" customHeight="1" x14ac:dyDescent="0.2">
      <c r="B250" s="111"/>
    </row>
    <row r="251" spans="2:2" ht="14.25" customHeight="1" x14ac:dyDescent="0.2">
      <c r="B251" s="111"/>
    </row>
    <row r="252" spans="2:2" ht="14.25" customHeight="1" x14ac:dyDescent="0.2">
      <c r="B252" s="111"/>
    </row>
    <row r="253" spans="2:2" ht="14.25" customHeight="1" x14ac:dyDescent="0.2">
      <c r="B253" s="111"/>
    </row>
    <row r="254" spans="2:2" ht="14.25" customHeight="1" x14ac:dyDescent="0.2">
      <c r="B254" s="111"/>
    </row>
    <row r="255" spans="2:2" ht="14.25" customHeight="1" x14ac:dyDescent="0.2">
      <c r="B255" s="111"/>
    </row>
    <row r="256" spans="2:2" ht="14.25" customHeight="1" x14ac:dyDescent="0.2">
      <c r="B256" s="111"/>
    </row>
    <row r="257" spans="2:2" ht="14.25" customHeight="1" x14ac:dyDescent="0.2">
      <c r="B257" s="111"/>
    </row>
    <row r="258" spans="2:2" ht="14.25" customHeight="1" x14ac:dyDescent="0.2">
      <c r="B258" s="111"/>
    </row>
    <row r="259" spans="2:2" ht="14.25" customHeight="1" x14ac:dyDescent="0.2">
      <c r="B259" s="111"/>
    </row>
    <row r="260" spans="2:2" ht="14.25" customHeight="1" x14ac:dyDescent="0.2">
      <c r="B260" s="111"/>
    </row>
    <row r="261" spans="2:2" ht="14.25" customHeight="1" x14ac:dyDescent="0.2">
      <c r="B261" s="111"/>
    </row>
    <row r="262" spans="2:2" ht="14.25" customHeight="1" x14ac:dyDescent="0.2">
      <c r="B262" s="111"/>
    </row>
    <row r="263" spans="2:2" ht="14.25" customHeight="1" x14ac:dyDescent="0.2">
      <c r="B263" s="111"/>
    </row>
    <row r="264" spans="2:2" ht="14.25" customHeight="1" x14ac:dyDescent="0.2">
      <c r="B264" s="111"/>
    </row>
    <row r="265" spans="2:2" ht="14.25" customHeight="1" x14ac:dyDescent="0.2">
      <c r="B265" s="111"/>
    </row>
    <row r="266" spans="2:2" ht="14.25" customHeight="1" x14ac:dyDescent="0.2">
      <c r="B266" s="111"/>
    </row>
    <row r="267" spans="2:2" ht="14.25" customHeight="1" x14ac:dyDescent="0.2">
      <c r="B267" s="111"/>
    </row>
    <row r="268" spans="2:2" ht="14.25" customHeight="1" x14ac:dyDescent="0.2">
      <c r="B268" s="111"/>
    </row>
    <row r="269" spans="2:2" ht="14.25" customHeight="1" x14ac:dyDescent="0.2">
      <c r="B269" s="111"/>
    </row>
    <row r="270" spans="2:2" ht="14.25" customHeight="1" x14ac:dyDescent="0.2">
      <c r="B270" s="111"/>
    </row>
    <row r="271" spans="2:2" ht="14.25" customHeight="1" x14ac:dyDescent="0.2">
      <c r="B271" s="111"/>
    </row>
    <row r="272" spans="2:2" ht="14.25" customHeight="1" x14ac:dyDescent="0.2">
      <c r="B272" s="111"/>
    </row>
    <row r="273" spans="2:2" ht="14.25" customHeight="1" x14ac:dyDescent="0.2">
      <c r="B273" s="111"/>
    </row>
    <row r="274" spans="2:2" ht="14.25" customHeight="1" x14ac:dyDescent="0.2">
      <c r="B274" s="111"/>
    </row>
    <row r="275" spans="2:2" ht="14.25" customHeight="1" x14ac:dyDescent="0.2">
      <c r="B275" s="111"/>
    </row>
    <row r="276" spans="2:2" ht="14.25" customHeight="1" x14ac:dyDescent="0.2">
      <c r="B276" s="111"/>
    </row>
    <row r="277" spans="2:2" ht="14.25" customHeight="1" x14ac:dyDescent="0.2">
      <c r="B277" s="111"/>
    </row>
    <row r="278" spans="2:2" ht="14.25" customHeight="1" x14ac:dyDescent="0.2">
      <c r="B278" s="111"/>
    </row>
    <row r="279" spans="2:2" ht="14.25" customHeight="1" x14ac:dyDescent="0.2">
      <c r="B279" s="111"/>
    </row>
    <row r="280" spans="2:2" ht="14.25" customHeight="1" x14ac:dyDescent="0.2">
      <c r="B280" s="111"/>
    </row>
    <row r="281" spans="2:2" ht="14.25" customHeight="1" x14ac:dyDescent="0.2">
      <c r="B281" s="111"/>
    </row>
    <row r="282" spans="2:2" ht="14.25" customHeight="1" x14ac:dyDescent="0.2">
      <c r="B282" s="111"/>
    </row>
    <row r="283" spans="2:2" ht="14.25" customHeight="1" x14ac:dyDescent="0.2">
      <c r="B283" s="111"/>
    </row>
    <row r="284" spans="2:2" ht="14.25" customHeight="1" x14ac:dyDescent="0.2">
      <c r="B284" s="111"/>
    </row>
    <row r="285" spans="2:2" ht="14.25" customHeight="1" x14ac:dyDescent="0.2">
      <c r="B285" s="111"/>
    </row>
    <row r="286" spans="2:2" ht="14.25" customHeight="1" x14ac:dyDescent="0.2">
      <c r="B286" s="111"/>
    </row>
    <row r="287" spans="2:2" ht="14.25" customHeight="1" x14ac:dyDescent="0.2">
      <c r="B287" s="111"/>
    </row>
    <row r="288" spans="2:2" ht="14.25" customHeight="1" x14ac:dyDescent="0.2">
      <c r="B288" s="111"/>
    </row>
    <row r="289" spans="2:2" ht="14.25" customHeight="1" x14ac:dyDescent="0.2">
      <c r="B289" s="111"/>
    </row>
    <row r="290" spans="2:2" ht="14.25" customHeight="1" x14ac:dyDescent="0.2">
      <c r="B290" s="111"/>
    </row>
    <row r="291" spans="2:2" ht="14.25" customHeight="1" x14ac:dyDescent="0.2">
      <c r="B291" s="111"/>
    </row>
    <row r="292" spans="2:2" ht="14.25" customHeight="1" x14ac:dyDescent="0.2">
      <c r="B292" s="111"/>
    </row>
    <row r="293" spans="2:2" ht="14.25" customHeight="1" x14ac:dyDescent="0.2">
      <c r="B293" s="111"/>
    </row>
    <row r="294" spans="2:2" ht="14.25" customHeight="1" x14ac:dyDescent="0.2">
      <c r="B294" s="111"/>
    </row>
    <row r="295" spans="2:2" ht="14.25" customHeight="1" x14ac:dyDescent="0.2">
      <c r="B295" s="111"/>
    </row>
    <row r="296" spans="2:2" ht="14.25" customHeight="1" x14ac:dyDescent="0.2">
      <c r="B296" s="111"/>
    </row>
    <row r="297" spans="2:2" ht="14.25" customHeight="1" x14ac:dyDescent="0.2">
      <c r="B297" s="111"/>
    </row>
    <row r="298" spans="2:2" ht="14.25" customHeight="1" x14ac:dyDescent="0.2">
      <c r="B298" s="111"/>
    </row>
    <row r="299" spans="2:2" ht="14.25" customHeight="1" x14ac:dyDescent="0.2">
      <c r="B299" s="111"/>
    </row>
    <row r="300" spans="2:2" ht="14.25" customHeight="1" x14ac:dyDescent="0.2">
      <c r="B300" s="111"/>
    </row>
    <row r="301" spans="2:2" ht="14.25" customHeight="1" x14ac:dyDescent="0.2">
      <c r="B301" s="111"/>
    </row>
    <row r="302" spans="2:2" ht="14.25" customHeight="1" x14ac:dyDescent="0.2">
      <c r="B302" s="111"/>
    </row>
    <row r="303" spans="2:2" ht="14.25" customHeight="1" x14ac:dyDescent="0.2">
      <c r="B303" s="111"/>
    </row>
    <row r="304" spans="2:2" ht="14.25" customHeight="1" x14ac:dyDescent="0.2">
      <c r="B304" s="111"/>
    </row>
    <row r="305" spans="2:2" ht="14.25" customHeight="1" x14ac:dyDescent="0.2">
      <c r="B305" s="111"/>
    </row>
    <row r="306" spans="2:2" ht="14.25" customHeight="1" x14ac:dyDescent="0.2">
      <c r="B306" s="111"/>
    </row>
    <row r="307" spans="2:2" ht="14.25" customHeight="1" x14ac:dyDescent="0.2">
      <c r="B307" s="111"/>
    </row>
    <row r="308" spans="2:2" ht="14.25" customHeight="1" x14ac:dyDescent="0.2">
      <c r="B308" s="111"/>
    </row>
    <row r="309" spans="2:2" ht="14.25" customHeight="1" x14ac:dyDescent="0.2">
      <c r="B309" s="111"/>
    </row>
    <row r="310" spans="2:2" ht="14.25" customHeight="1" x14ac:dyDescent="0.2">
      <c r="B310" s="111"/>
    </row>
    <row r="311" spans="2:2" ht="14.25" customHeight="1" x14ac:dyDescent="0.2">
      <c r="B311" s="111"/>
    </row>
    <row r="312" spans="2:2" ht="14.25" customHeight="1" x14ac:dyDescent="0.2">
      <c r="B312" s="111"/>
    </row>
    <row r="313" spans="2:2" ht="14.25" customHeight="1" x14ac:dyDescent="0.2">
      <c r="B313" s="111"/>
    </row>
    <row r="314" spans="2:2" ht="14.25" customHeight="1" x14ac:dyDescent="0.2">
      <c r="B314" s="111"/>
    </row>
    <row r="315" spans="2:2" ht="14.25" customHeight="1" x14ac:dyDescent="0.2">
      <c r="B315" s="111"/>
    </row>
    <row r="316" spans="2:2" ht="14.25" customHeight="1" x14ac:dyDescent="0.2">
      <c r="B316" s="111"/>
    </row>
    <row r="317" spans="2:2" ht="14.25" customHeight="1" x14ac:dyDescent="0.2">
      <c r="B317" s="111"/>
    </row>
    <row r="318" spans="2:2" ht="14.25" customHeight="1" x14ac:dyDescent="0.2">
      <c r="B318" s="111"/>
    </row>
    <row r="319" spans="2:2" ht="14.25" customHeight="1" x14ac:dyDescent="0.2">
      <c r="B319" s="111"/>
    </row>
    <row r="320" spans="2:2" ht="14.25" customHeight="1" x14ac:dyDescent="0.2">
      <c r="B320" s="111"/>
    </row>
    <row r="321" spans="2:2" ht="14.25" customHeight="1" x14ac:dyDescent="0.2">
      <c r="B321" s="111"/>
    </row>
    <row r="322" spans="2:2" ht="14.25" customHeight="1" x14ac:dyDescent="0.2">
      <c r="B322" s="111"/>
    </row>
    <row r="323" spans="2:2" ht="14.25" customHeight="1" x14ac:dyDescent="0.2">
      <c r="B323" s="111"/>
    </row>
    <row r="324" spans="2:2" ht="14.25" customHeight="1" x14ac:dyDescent="0.2">
      <c r="B324" s="111"/>
    </row>
    <row r="325" spans="2:2" ht="14.25" customHeight="1" x14ac:dyDescent="0.2">
      <c r="B325" s="111"/>
    </row>
    <row r="326" spans="2:2" ht="14.25" customHeight="1" x14ac:dyDescent="0.2">
      <c r="B326" s="111"/>
    </row>
    <row r="327" spans="2:2" ht="14.25" customHeight="1" x14ac:dyDescent="0.2">
      <c r="B327" s="111"/>
    </row>
    <row r="328" spans="2:2" ht="14.25" customHeight="1" x14ac:dyDescent="0.2">
      <c r="B328" s="111"/>
    </row>
    <row r="329" spans="2:2" ht="14.25" customHeight="1" x14ac:dyDescent="0.2">
      <c r="B329" s="111"/>
    </row>
    <row r="330" spans="2:2" ht="14.25" customHeight="1" x14ac:dyDescent="0.2">
      <c r="B330" s="111"/>
    </row>
    <row r="331" spans="2:2" ht="14.25" customHeight="1" x14ac:dyDescent="0.2">
      <c r="B331" s="111"/>
    </row>
    <row r="332" spans="2:2" ht="14.25" customHeight="1" x14ac:dyDescent="0.2">
      <c r="B332" s="111"/>
    </row>
    <row r="333" spans="2:2" ht="14.25" customHeight="1" x14ac:dyDescent="0.2">
      <c r="B333" s="111"/>
    </row>
    <row r="334" spans="2:2" ht="14.25" customHeight="1" x14ac:dyDescent="0.2">
      <c r="B334" s="111"/>
    </row>
    <row r="335" spans="2:2" ht="14.25" customHeight="1" x14ac:dyDescent="0.2">
      <c r="B335" s="111"/>
    </row>
    <row r="336" spans="2:2" ht="14.25" customHeight="1" x14ac:dyDescent="0.2">
      <c r="B336" s="111"/>
    </row>
    <row r="337" spans="2:2" ht="14.25" customHeight="1" x14ac:dyDescent="0.2">
      <c r="B337" s="111"/>
    </row>
    <row r="338" spans="2:2" ht="14.25" customHeight="1" x14ac:dyDescent="0.2">
      <c r="B338" s="111"/>
    </row>
    <row r="339" spans="2:2" ht="14.25" customHeight="1" x14ac:dyDescent="0.2">
      <c r="B339" s="111"/>
    </row>
    <row r="340" spans="2:2" ht="14.25" customHeight="1" x14ac:dyDescent="0.2">
      <c r="B340" s="111"/>
    </row>
    <row r="341" spans="2:2" ht="14.25" customHeight="1" x14ac:dyDescent="0.2">
      <c r="B341" s="111"/>
    </row>
    <row r="342" spans="2:2" ht="14.25" customHeight="1" x14ac:dyDescent="0.2">
      <c r="B342" s="111"/>
    </row>
    <row r="343" spans="2:2" ht="14.25" customHeight="1" x14ac:dyDescent="0.2">
      <c r="B343" s="111"/>
    </row>
    <row r="344" spans="2:2" ht="14.25" customHeight="1" x14ac:dyDescent="0.2">
      <c r="B344" s="111"/>
    </row>
    <row r="345" spans="2:2" ht="14.25" customHeight="1" x14ac:dyDescent="0.2">
      <c r="B345" s="111"/>
    </row>
    <row r="346" spans="2:2" ht="14.25" customHeight="1" x14ac:dyDescent="0.2">
      <c r="B346" s="111"/>
    </row>
    <row r="347" spans="2:2" ht="14.25" customHeight="1" x14ac:dyDescent="0.2">
      <c r="B347" s="111"/>
    </row>
    <row r="348" spans="2:2" ht="14.25" customHeight="1" x14ac:dyDescent="0.2">
      <c r="B348" s="111"/>
    </row>
    <row r="349" spans="2:2" ht="14.25" customHeight="1" x14ac:dyDescent="0.2">
      <c r="B349" s="111"/>
    </row>
    <row r="350" spans="2:2" ht="14.25" customHeight="1" x14ac:dyDescent="0.2">
      <c r="B350" s="111"/>
    </row>
    <row r="351" spans="2:2" ht="14.25" customHeight="1" x14ac:dyDescent="0.2">
      <c r="B351" s="111"/>
    </row>
    <row r="352" spans="2:2" ht="14.25" customHeight="1" x14ac:dyDescent="0.2">
      <c r="B352" s="111"/>
    </row>
    <row r="353" spans="2:2" ht="14.25" customHeight="1" x14ac:dyDescent="0.2">
      <c r="B353" s="111"/>
    </row>
    <row r="354" spans="2:2" ht="14.25" customHeight="1" x14ac:dyDescent="0.2">
      <c r="B354" s="111"/>
    </row>
    <row r="355" spans="2:2" ht="14.25" customHeight="1" x14ac:dyDescent="0.2">
      <c r="B355" s="111"/>
    </row>
    <row r="356" spans="2:2" ht="14.25" customHeight="1" x14ac:dyDescent="0.2">
      <c r="B356" s="111"/>
    </row>
    <row r="357" spans="2:2" ht="14.25" customHeight="1" x14ac:dyDescent="0.2">
      <c r="B357" s="111"/>
    </row>
    <row r="358" spans="2:2" ht="14.25" customHeight="1" x14ac:dyDescent="0.2">
      <c r="B358" s="111"/>
    </row>
    <row r="359" spans="2:2" ht="14.25" customHeight="1" x14ac:dyDescent="0.2">
      <c r="B359" s="111"/>
    </row>
    <row r="360" spans="2:2" ht="14.25" customHeight="1" x14ac:dyDescent="0.2">
      <c r="B360" s="111"/>
    </row>
    <row r="361" spans="2:2" ht="14.25" customHeight="1" x14ac:dyDescent="0.2">
      <c r="B361" s="111"/>
    </row>
    <row r="362" spans="2:2" ht="14.25" customHeight="1" x14ac:dyDescent="0.2">
      <c r="B362" s="111"/>
    </row>
    <row r="363" spans="2:2" ht="14.25" customHeight="1" x14ac:dyDescent="0.2">
      <c r="B363" s="111"/>
    </row>
    <row r="364" spans="2:2" ht="14.25" customHeight="1" x14ac:dyDescent="0.2">
      <c r="B364" s="111"/>
    </row>
    <row r="365" spans="2:2" ht="14.25" customHeight="1" x14ac:dyDescent="0.2">
      <c r="B365" s="111"/>
    </row>
    <row r="366" spans="2:2" ht="14.25" customHeight="1" x14ac:dyDescent="0.2">
      <c r="B366" s="111"/>
    </row>
    <row r="367" spans="2:2" ht="14.25" customHeight="1" x14ac:dyDescent="0.2">
      <c r="B367" s="111"/>
    </row>
    <row r="368" spans="2:2" ht="14.25" customHeight="1" x14ac:dyDescent="0.2">
      <c r="B368" s="111"/>
    </row>
    <row r="369" spans="2:2" ht="14.25" customHeight="1" x14ac:dyDescent="0.2">
      <c r="B369" s="111"/>
    </row>
    <row r="370" spans="2:2" ht="14.25" customHeight="1" x14ac:dyDescent="0.2">
      <c r="B370" s="111"/>
    </row>
    <row r="371" spans="2:2" ht="14.25" customHeight="1" x14ac:dyDescent="0.2">
      <c r="B371" s="111"/>
    </row>
    <row r="372" spans="2:2" ht="14.25" customHeight="1" x14ac:dyDescent="0.2">
      <c r="B372" s="111"/>
    </row>
    <row r="373" spans="2:2" ht="14.25" customHeight="1" x14ac:dyDescent="0.2">
      <c r="B373" s="111"/>
    </row>
    <row r="374" spans="2:2" ht="15.75" customHeight="1" x14ac:dyDescent="0.2">
      <c r="B374" s="111"/>
    </row>
    <row r="375" spans="2:2" ht="15.75" customHeight="1" x14ac:dyDescent="0.2">
      <c r="B375" s="111"/>
    </row>
    <row r="376" spans="2:2" ht="15.75" customHeight="1" x14ac:dyDescent="0.2">
      <c r="B376" s="111"/>
    </row>
    <row r="377" spans="2:2" ht="15.75" customHeight="1" x14ac:dyDescent="0.2">
      <c r="B377" s="111"/>
    </row>
    <row r="378" spans="2:2" ht="15.75" customHeight="1" x14ac:dyDescent="0.2">
      <c r="B378" s="111"/>
    </row>
    <row r="379" spans="2:2" ht="15.75" customHeight="1" x14ac:dyDescent="0.2">
      <c r="B379" s="111"/>
    </row>
    <row r="380" spans="2:2" ht="15.75" customHeight="1" x14ac:dyDescent="0.2">
      <c r="B380" s="111"/>
    </row>
    <row r="381" spans="2:2" ht="15.75" customHeight="1" x14ac:dyDescent="0.2">
      <c r="B381" s="111"/>
    </row>
    <row r="382" spans="2:2" ht="15.75" customHeight="1" x14ac:dyDescent="0.2">
      <c r="B382" s="111"/>
    </row>
    <row r="383" spans="2:2" ht="15.75" customHeight="1" x14ac:dyDescent="0.2">
      <c r="B383" s="111"/>
    </row>
    <row r="384" spans="2:2" ht="15.75" customHeight="1" x14ac:dyDescent="0.2">
      <c r="B384" s="111"/>
    </row>
    <row r="385" spans="2:2" ht="15.75" customHeight="1" x14ac:dyDescent="0.2">
      <c r="B385" s="111"/>
    </row>
    <row r="386" spans="2:2" ht="15.75" customHeight="1" x14ac:dyDescent="0.2">
      <c r="B386" s="111"/>
    </row>
    <row r="387" spans="2:2" ht="15.75" customHeight="1" x14ac:dyDescent="0.2">
      <c r="B387" s="111"/>
    </row>
    <row r="388" spans="2:2" ht="15.75" customHeight="1" x14ac:dyDescent="0.2">
      <c r="B388" s="111"/>
    </row>
    <row r="389" spans="2:2" ht="15.75" customHeight="1" x14ac:dyDescent="0.2">
      <c r="B389" s="111"/>
    </row>
    <row r="390" spans="2:2" ht="15.75" customHeight="1" x14ac:dyDescent="0.2">
      <c r="B390" s="111"/>
    </row>
    <row r="391" spans="2:2" ht="15.75" customHeight="1" x14ac:dyDescent="0.2">
      <c r="B391" s="111"/>
    </row>
    <row r="392" spans="2:2" ht="15.75" customHeight="1" x14ac:dyDescent="0.2">
      <c r="B392" s="111"/>
    </row>
    <row r="393" spans="2:2" ht="15.75" customHeight="1" x14ac:dyDescent="0.2">
      <c r="B393" s="111"/>
    </row>
    <row r="394" spans="2:2" ht="15.75" customHeight="1" x14ac:dyDescent="0.2">
      <c r="B394" s="111"/>
    </row>
    <row r="395" spans="2:2" ht="15.75" customHeight="1" x14ac:dyDescent="0.2">
      <c r="B395" s="111"/>
    </row>
    <row r="396" spans="2:2" ht="15.75" customHeight="1" x14ac:dyDescent="0.2">
      <c r="B396" s="111"/>
    </row>
    <row r="397" spans="2:2" ht="15.75" customHeight="1" x14ac:dyDescent="0.2">
      <c r="B397" s="111"/>
    </row>
    <row r="398" spans="2:2" ht="15.75" customHeight="1" x14ac:dyDescent="0.2">
      <c r="B398" s="111"/>
    </row>
    <row r="399" spans="2:2" ht="15.75" customHeight="1" x14ac:dyDescent="0.2">
      <c r="B399" s="111"/>
    </row>
    <row r="400" spans="2:2" ht="15.75" customHeight="1" x14ac:dyDescent="0.2">
      <c r="B400" s="111"/>
    </row>
    <row r="401" spans="2:2" ht="15.75" customHeight="1" x14ac:dyDescent="0.2">
      <c r="B401" s="111"/>
    </row>
    <row r="402" spans="2:2" ht="15.75" customHeight="1" x14ac:dyDescent="0.2">
      <c r="B402" s="111"/>
    </row>
    <row r="403" spans="2:2" ht="15.75" customHeight="1" x14ac:dyDescent="0.2">
      <c r="B403" s="111"/>
    </row>
    <row r="404" spans="2:2" ht="15.75" customHeight="1" x14ac:dyDescent="0.2">
      <c r="B404" s="111"/>
    </row>
    <row r="405" spans="2:2" ht="15.75" customHeight="1" x14ac:dyDescent="0.2">
      <c r="B405" s="111"/>
    </row>
    <row r="406" spans="2:2" ht="15.75" customHeight="1" x14ac:dyDescent="0.2">
      <c r="B406" s="111"/>
    </row>
    <row r="407" spans="2:2" ht="15.75" customHeight="1" x14ac:dyDescent="0.2">
      <c r="B407" s="111"/>
    </row>
    <row r="408" spans="2:2" ht="15.75" customHeight="1" x14ac:dyDescent="0.2">
      <c r="B408" s="111"/>
    </row>
    <row r="409" spans="2:2" ht="15.75" customHeight="1" x14ac:dyDescent="0.2">
      <c r="B409" s="111"/>
    </row>
    <row r="410" spans="2:2" ht="15.75" customHeight="1" x14ac:dyDescent="0.2">
      <c r="B410" s="111"/>
    </row>
    <row r="411" spans="2:2" ht="15.75" customHeight="1" x14ac:dyDescent="0.2">
      <c r="B411" s="111"/>
    </row>
    <row r="412" spans="2:2" ht="15.75" customHeight="1" x14ac:dyDescent="0.2">
      <c r="B412" s="111"/>
    </row>
    <row r="413" spans="2:2" ht="15.75" customHeight="1" x14ac:dyDescent="0.2">
      <c r="B413" s="111"/>
    </row>
    <row r="414" spans="2:2" ht="15.75" customHeight="1" x14ac:dyDescent="0.2">
      <c r="B414" s="111"/>
    </row>
    <row r="415" spans="2:2" ht="15.75" customHeight="1" x14ac:dyDescent="0.2">
      <c r="B415" s="111"/>
    </row>
    <row r="416" spans="2:2" ht="15.75" customHeight="1" x14ac:dyDescent="0.2">
      <c r="B416" s="111"/>
    </row>
    <row r="417" spans="2:2" ht="15.75" customHeight="1" x14ac:dyDescent="0.2">
      <c r="B417" s="111"/>
    </row>
    <row r="418" spans="2:2" ht="15.75" customHeight="1" x14ac:dyDescent="0.2">
      <c r="B418" s="111"/>
    </row>
    <row r="419" spans="2:2" ht="15.75" customHeight="1" x14ac:dyDescent="0.2">
      <c r="B419" s="111"/>
    </row>
    <row r="420" spans="2:2" ht="15.75" customHeight="1" x14ac:dyDescent="0.2">
      <c r="B420" s="111"/>
    </row>
    <row r="421" spans="2:2" ht="15.75" customHeight="1" x14ac:dyDescent="0.2">
      <c r="B421" s="111"/>
    </row>
    <row r="422" spans="2:2" ht="15.75" customHeight="1" x14ac:dyDescent="0.2">
      <c r="B422" s="111"/>
    </row>
    <row r="423" spans="2:2" ht="15.75" customHeight="1" x14ac:dyDescent="0.2">
      <c r="B423" s="111"/>
    </row>
    <row r="424" spans="2:2" ht="15.75" customHeight="1" x14ac:dyDescent="0.2">
      <c r="B424" s="111"/>
    </row>
    <row r="425" spans="2:2" ht="15.75" customHeight="1" x14ac:dyDescent="0.2">
      <c r="B425" s="111"/>
    </row>
    <row r="426" spans="2:2" ht="15.75" customHeight="1" x14ac:dyDescent="0.2">
      <c r="B426" s="111"/>
    </row>
    <row r="427" spans="2:2" ht="15.75" customHeight="1" x14ac:dyDescent="0.2">
      <c r="B427" s="111"/>
    </row>
    <row r="428" spans="2:2" ht="15.75" customHeight="1" x14ac:dyDescent="0.2">
      <c r="B428" s="111"/>
    </row>
    <row r="429" spans="2:2" ht="15.75" customHeight="1" x14ac:dyDescent="0.2">
      <c r="B429" s="111"/>
    </row>
    <row r="430" spans="2:2" ht="15.75" customHeight="1" x14ac:dyDescent="0.2">
      <c r="B430" s="111"/>
    </row>
    <row r="431" spans="2:2" ht="15.75" customHeight="1" x14ac:dyDescent="0.2">
      <c r="B431" s="111"/>
    </row>
    <row r="432" spans="2:2" ht="15.75" customHeight="1" x14ac:dyDescent="0.2">
      <c r="B432" s="111"/>
    </row>
    <row r="433" spans="2:2" ht="15.75" customHeight="1" x14ac:dyDescent="0.2">
      <c r="B433" s="111"/>
    </row>
    <row r="434" spans="2:2" ht="15.75" customHeight="1" x14ac:dyDescent="0.2">
      <c r="B434" s="111"/>
    </row>
    <row r="435" spans="2:2" ht="15.75" customHeight="1" x14ac:dyDescent="0.2">
      <c r="B435" s="111"/>
    </row>
    <row r="436" spans="2:2" ht="15.75" customHeight="1" x14ac:dyDescent="0.2">
      <c r="B436" s="111"/>
    </row>
    <row r="437" spans="2:2" ht="15.75" customHeight="1" x14ac:dyDescent="0.2">
      <c r="B437" s="111"/>
    </row>
    <row r="438" spans="2:2" ht="15.75" customHeight="1" x14ac:dyDescent="0.2">
      <c r="B438" s="111"/>
    </row>
    <row r="439" spans="2:2" ht="15.75" customHeight="1" x14ac:dyDescent="0.2">
      <c r="B439" s="111"/>
    </row>
    <row r="440" spans="2:2" ht="15.75" customHeight="1" x14ac:dyDescent="0.2">
      <c r="B440" s="111"/>
    </row>
    <row r="441" spans="2:2" ht="15.75" customHeight="1" x14ac:dyDescent="0.2">
      <c r="B441" s="111"/>
    </row>
    <row r="442" spans="2:2" ht="15.75" customHeight="1" x14ac:dyDescent="0.2">
      <c r="B442" s="111"/>
    </row>
    <row r="443" spans="2:2" ht="15.75" customHeight="1" x14ac:dyDescent="0.2">
      <c r="B443" s="111"/>
    </row>
    <row r="444" spans="2:2" ht="15.75" customHeight="1" x14ac:dyDescent="0.2">
      <c r="B444" s="111"/>
    </row>
    <row r="445" spans="2:2" ht="15.75" customHeight="1" x14ac:dyDescent="0.2">
      <c r="B445" s="111"/>
    </row>
    <row r="446" spans="2:2" ht="15.75" customHeight="1" x14ac:dyDescent="0.2">
      <c r="B446" s="111"/>
    </row>
    <row r="447" spans="2:2" ht="15.75" customHeight="1" x14ac:dyDescent="0.2">
      <c r="B447" s="111"/>
    </row>
    <row r="448" spans="2:2" ht="15.75" customHeight="1" x14ac:dyDescent="0.2">
      <c r="B448" s="111"/>
    </row>
    <row r="449" spans="2:2" ht="15.75" customHeight="1" x14ac:dyDescent="0.2">
      <c r="B449" s="111"/>
    </row>
    <row r="450" spans="2:2" ht="15.75" customHeight="1" x14ac:dyDescent="0.2">
      <c r="B450" s="111"/>
    </row>
    <row r="451" spans="2:2" ht="15.75" customHeight="1" x14ac:dyDescent="0.2">
      <c r="B451" s="111"/>
    </row>
    <row r="452" spans="2:2" ht="15.75" customHeight="1" x14ac:dyDescent="0.2">
      <c r="B452" s="111"/>
    </row>
    <row r="453" spans="2:2" ht="15.75" customHeight="1" x14ac:dyDescent="0.2">
      <c r="B453" s="111"/>
    </row>
    <row r="454" spans="2:2" ht="15.75" customHeight="1" x14ac:dyDescent="0.2">
      <c r="B454" s="111"/>
    </row>
    <row r="455" spans="2:2" ht="15.75" customHeight="1" x14ac:dyDescent="0.2">
      <c r="B455" s="111"/>
    </row>
    <row r="456" spans="2:2" ht="15.75" customHeight="1" x14ac:dyDescent="0.2">
      <c r="B456" s="111"/>
    </row>
    <row r="457" spans="2:2" ht="15.75" customHeight="1" x14ac:dyDescent="0.2">
      <c r="B457" s="111"/>
    </row>
    <row r="458" spans="2:2" ht="15.75" customHeight="1" x14ac:dyDescent="0.2">
      <c r="B458" s="111"/>
    </row>
    <row r="459" spans="2:2" ht="15.75" customHeight="1" x14ac:dyDescent="0.2">
      <c r="B459" s="111"/>
    </row>
    <row r="460" spans="2:2" ht="15.75" customHeight="1" x14ac:dyDescent="0.2">
      <c r="B460" s="111"/>
    </row>
    <row r="461" spans="2:2" ht="15.75" customHeight="1" x14ac:dyDescent="0.2">
      <c r="B461" s="111"/>
    </row>
    <row r="462" spans="2:2" ht="15.75" customHeight="1" x14ac:dyDescent="0.2">
      <c r="B462" s="111"/>
    </row>
    <row r="463" spans="2:2" ht="15.75" customHeight="1" x14ac:dyDescent="0.2">
      <c r="B463" s="111"/>
    </row>
    <row r="464" spans="2:2" ht="15.75" customHeight="1" x14ac:dyDescent="0.2">
      <c r="B464" s="111"/>
    </row>
    <row r="465" spans="2:2" ht="15.75" customHeight="1" x14ac:dyDescent="0.2">
      <c r="B465" s="111"/>
    </row>
    <row r="466" spans="2:2" ht="15.75" customHeight="1" x14ac:dyDescent="0.2">
      <c r="B466" s="111"/>
    </row>
    <row r="467" spans="2:2" ht="15.75" customHeight="1" x14ac:dyDescent="0.2">
      <c r="B467" s="111"/>
    </row>
    <row r="468" spans="2:2" ht="15.75" customHeight="1" x14ac:dyDescent="0.2">
      <c r="B468" s="111"/>
    </row>
    <row r="469" spans="2:2" ht="15.75" customHeight="1" x14ac:dyDescent="0.2">
      <c r="B469" s="111"/>
    </row>
    <row r="470" spans="2:2" ht="15.75" customHeight="1" x14ac:dyDescent="0.2">
      <c r="B470" s="111"/>
    </row>
    <row r="471" spans="2:2" ht="15.75" customHeight="1" x14ac:dyDescent="0.2">
      <c r="B471" s="111"/>
    </row>
    <row r="472" spans="2:2" ht="15.75" customHeight="1" x14ac:dyDescent="0.2">
      <c r="B472" s="111"/>
    </row>
    <row r="473" spans="2:2" ht="15.75" customHeight="1" x14ac:dyDescent="0.2">
      <c r="B473" s="111"/>
    </row>
    <row r="474" spans="2:2" ht="15.75" customHeight="1" x14ac:dyDescent="0.2">
      <c r="B474" s="111"/>
    </row>
    <row r="475" spans="2:2" ht="15.75" customHeight="1" x14ac:dyDescent="0.2">
      <c r="B475" s="111"/>
    </row>
    <row r="476" spans="2:2" ht="15.75" customHeight="1" x14ac:dyDescent="0.2">
      <c r="B476" s="111"/>
    </row>
    <row r="477" spans="2:2" ht="15.75" customHeight="1" x14ac:dyDescent="0.2">
      <c r="B477" s="111"/>
    </row>
    <row r="478" spans="2:2" ht="15.75" customHeight="1" x14ac:dyDescent="0.2">
      <c r="B478" s="111"/>
    </row>
    <row r="479" spans="2:2" ht="15.75" customHeight="1" x14ac:dyDescent="0.2">
      <c r="B479" s="111"/>
    </row>
    <row r="480" spans="2:2" ht="15.75" customHeight="1" x14ac:dyDescent="0.2">
      <c r="B480" s="111"/>
    </row>
    <row r="481" spans="2:2" ht="15.75" customHeight="1" x14ac:dyDescent="0.2">
      <c r="B481" s="111"/>
    </row>
    <row r="482" spans="2:2" ht="15.75" customHeight="1" x14ac:dyDescent="0.2">
      <c r="B482" s="111"/>
    </row>
    <row r="483" spans="2:2" ht="15.75" customHeight="1" x14ac:dyDescent="0.2">
      <c r="B483" s="111"/>
    </row>
    <row r="484" spans="2:2" ht="15.75" customHeight="1" x14ac:dyDescent="0.2">
      <c r="B484" s="111"/>
    </row>
    <row r="485" spans="2:2" ht="15.75" customHeight="1" x14ac:dyDescent="0.2">
      <c r="B485" s="111"/>
    </row>
    <row r="486" spans="2:2" ht="15.75" customHeight="1" x14ac:dyDescent="0.2">
      <c r="B486" s="111"/>
    </row>
    <row r="487" spans="2:2" ht="15.75" customHeight="1" x14ac:dyDescent="0.2">
      <c r="B487" s="111"/>
    </row>
    <row r="488" spans="2:2" ht="15.75" customHeight="1" x14ac:dyDescent="0.2">
      <c r="B488" s="111"/>
    </row>
    <row r="489" spans="2:2" ht="15.75" customHeight="1" x14ac:dyDescent="0.2">
      <c r="B489" s="111"/>
    </row>
    <row r="490" spans="2:2" ht="15.75" customHeight="1" x14ac:dyDescent="0.2">
      <c r="B490" s="111"/>
    </row>
    <row r="491" spans="2:2" ht="15.75" customHeight="1" x14ac:dyDescent="0.2">
      <c r="B491" s="111"/>
    </row>
    <row r="492" spans="2:2" ht="15.75" customHeight="1" x14ac:dyDescent="0.2">
      <c r="B492" s="111"/>
    </row>
    <row r="493" spans="2:2" ht="15.75" customHeight="1" x14ac:dyDescent="0.2">
      <c r="B493" s="111"/>
    </row>
    <row r="494" spans="2:2" ht="15.75" customHeight="1" x14ac:dyDescent="0.2">
      <c r="B494" s="111"/>
    </row>
    <row r="495" spans="2:2" ht="15.75" customHeight="1" x14ac:dyDescent="0.2">
      <c r="B495" s="111"/>
    </row>
    <row r="496" spans="2:2" ht="15.75" customHeight="1" x14ac:dyDescent="0.2">
      <c r="B496" s="111"/>
    </row>
    <row r="497" spans="2:2" ht="15.75" customHeight="1" x14ac:dyDescent="0.2">
      <c r="B497" s="111"/>
    </row>
    <row r="498" spans="2:2" ht="15.75" customHeight="1" x14ac:dyDescent="0.2">
      <c r="B498" s="111"/>
    </row>
    <row r="499" spans="2:2" ht="15.75" customHeight="1" x14ac:dyDescent="0.2">
      <c r="B499" s="111"/>
    </row>
    <row r="500" spans="2:2" ht="15.75" customHeight="1" x14ac:dyDescent="0.2">
      <c r="B500" s="111"/>
    </row>
    <row r="501" spans="2:2" ht="15.75" customHeight="1" x14ac:dyDescent="0.2">
      <c r="B501" s="111"/>
    </row>
    <row r="502" spans="2:2" ht="15.75" customHeight="1" x14ac:dyDescent="0.2">
      <c r="B502" s="111"/>
    </row>
    <row r="503" spans="2:2" ht="15.75" customHeight="1" x14ac:dyDescent="0.2">
      <c r="B503" s="111"/>
    </row>
    <row r="504" spans="2:2" ht="15.75" customHeight="1" x14ac:dyDescent="0.2">
      <c r="B504" s="111"/>
    </row>
    <row r="505" spans="2:2" ht="15.75" customHeight="1" x14ac:dyDescent="0.2">
      <c r="B505" s="111"/>
    </row>
    <row r="506" spans="2:2" ht="15.75" customHeight="1" x14ac:dyDescent="0.2">
      <c r="B506" s="111"/>
    </row>
    <row r="507" spans="2:2" ht="15.75" customHeight="1" x14ac:dyDescent="0.2">
      <c r="B507" s="111"/>
    </row>
    <row r="508" spans="2:2" ht="15.75" customHeight="1" x14ac:dyDescent="0.2">
      <c r="B508" s="111"/>
    </row>
    <row r="509" spans="2:2" ht="15.75" customHeight="1" x14ac:dyDescent="0.2">
      <c r="B509" s="111"/>
    </row>
    <row r="510" spans="2:2" ht="15.75" customHeight="1" x14ac:dyDescent="0.2">
      <c r="B510" s="111"/>
    </row>
    <row r="511" spans="2:2" ht="15.75" customHeight="1" x14ac:dyDescent="0.2">
      <c r="B511" s="111"/>
    </row>
    <row r="512" spans="2:2" ht="15.75" customHeight="1" x14ac:dyDescent="0.2">
      <c r="B512" s="111"/>
    </row>
    <row r="513" spans="2:2" ht="15.75" customHeight="1" x14ac:dyDescent="0.2">
      <c r="B513" s="111"/>
    </row>
    <row r="514" spans="2:2" ht="15.75" customHeight="1" x14ac:dyDescent="0.2">
      <c r="B514" s="111"/>
    </row>
    <row r="515" spans="2:2" ht="15.75" customHeight="1" x14ac:dyDescent="0.2">
      <c r="B515" s="111"/>
    </row>
    <row r="516" spans="2:2" ht="15.75" customHeight="1" x14ac:dyDescent="0.2">
      <c r="B516" s="111"/>
    </row>
    <row r="517" spans="2:2" ht="15.75" customHeight="1" x14ac:dyDescent="0.2">
      <c r="B517" s="111"/>
    </row>
    <row r="518" spans="2:2" ht="15.75" customHeight="1" x14ac:dyDescent="0.2">
      <c r="B518" s="111"/>
    </row>
    <row r="519" spans="2:2" ht="15.75" customHeight="1" x14ac:dyDescent="0.2">
      <c r="B519" s="111"/>
    </row>
    <row r="520" spans="2:2" ht="15.75" customHeight="1" x14ac:dyDescent="0.2">
      <c r="B520" s="111"/>
    </row>
    <row r="521" spans="2:2" ht="15.75" customHeight="1" x14ac:dyDescent="0.2">
      <c r="B521" s="111"/>
    </row>
    <row r="522" spans="2:2" ht="15.75" customHeight="1" x14ac:dyDescent="0.2">
      <c r="B522" s="111"/>
    </row>
    <row r="523" spans="2:2" ht="15.75" customHeight="1" x14ac:dyDescent="0.2">
      <c r="B523" s="111"/>
    </row>
    <row r="524" spans="2:2" ht="15.75" customHeight="1" x14ac:dyDescent="0.2">
      <c r="B524" s="111"/>
    </row>
    <row r="525" spans="2:2" ht="15.75" customHeight="1" x14ac:dyDescent="0.2">
      <c r="B525" s="111"/>
    </row>
    <row r="526" spans="2:2" ht="15.75" customHeight="1" x14ac:dyDescent="0.2">
      <c r="B526" s="111"/>
    </row>
    <row r="527" spans="2:2" ht="15.75" customHeight="1" x14ac:dyDescent="0.2">
      <c r="B527" s="111"/>
    </row>
    <row r="528" spans="2:2" ht="15.75" customHeight="1" x14ac:dyDescent="0.2">
      <c r="B528" s="111"/>
    </row>
    <row r="529" spans="2:2" ht="15.75" customHeight="1" x14ac:dyDescent="0.2">
      <c r="B529" s="111"/>
    </row>
    <row r="530" spans="2:2" ht="15.75" customHeight="1" x14ac:dyDescent="0.2">
      <c r="B530" s="111"/>
    </row>
    <row r="531" spans="2:2" ht="15.75" customHeight="1" x14ac:dyDescent="0.2">
      <c r="B531" s="111"/>
    </row>
    <row r="532" spans="2:2" ht="15.75" customHeight="1" x14ac:dyDescent="0.2">
      <c r="B532" s="111"/>
    </row>
    <row r="533" spans="2:2" ht="15.75" customHeight="1" x14ac:dyDescent="0.2">
      <c r="B533" s="111"/>
    </row>
    <row r="534" spans="2:2" ht="15.75" customHeight="1" x14ac:dyDescent="0.2">
      <c r="B534" s="111"/>
    </row>
    <row r="535" spans="2:2" ht="15.75" customHeight="1" x14ac:dyDescent="0.2">
      <c r="B535" s="111"/>
    </row>
    <row r="536" spans="2:2" ht="15.75" customHeight="1" x14ac:dyDescent="0.2">
      <c r="B536" s="111"/>
    </row>
    <row r="537" spans="2:2" ht="15.75" customHeight="1" x14ac:dyDescent="0.2">
      <c r="B537" s="111"/>
    </row>
    <row r="538" spans="2:2" ht="15.75" customHeight="1" x14ac:dyDescent="0.2">
      <c r="B538" s="111"/>
    </row>
    <row r="539" spans="2:2" ht="15.75" customHeight="1" x14ac:dyDescent="0.2">
      <c r="B539" s="111"/>
    </row>
    <row r="540" spans="2:2" ht="15.75" customHeight="1" x14ac:dyDescent="0.2">
      <c r="B540" s="111"/>
    </row>
    <row r="541" spans="2:2" ht="15.75" customHeight="1" x14ac:dyDescent="0.2">
      <c r="B541" s="111"/>
    </row>
    <row r="542" spans="2:2" ht="15.75" customHeight="1" x14ac:dyDescent="0.2">
      <c r="B542" s="111"/>
    </row>
    <row r="543" spans="2:2" ht="15.75" customHeight="1" x14ac:dyDescent="0.2">
      <c r="B543" s="111"/>
    </row>
    <row r="544" spans="2:2" ht="15.75" customHeight="1" x14ac:dyDescent="0.2">
      <c r="B544" s="111"/>
    </row>
    <row r="545" spans="2:2" ht="15.75" customHeight="1" x14ac:dyDescent="0.2">
      <c r="B545" s="111"/>
    </row>
    <row r="546" spans="2:2" ht="15.75" customHeight="1" x14ac:dyDescent="0.2">
      <c r="B546" s="111"/>
    </row>
    <row r="547" spans="2:2" ht="15.75" customHeight="1" x14ac:dyDescent="0.2">
      <c r="B547" s="111"/>
    </row>
    <row r="548" spans="2:2" ht="15.75" customHeight="1" x14ac:dyDescent="0.2">
      <c r="B548" s="111"/>
    </row>
    <row r="549" spans="2:2" ht="15.75" customHeight="1" x14ac:dyDescent="0.2">
      <c r="B549" s="111"/>
    </row>
    <row r="550" spans="2:2" ht="15.75" customHeight="1" x14ac:dyDescent="0.2">
      <c r="B550" s="111"/>
    </row>
    <row r="551" spans="2:2" ht="15.75" customHeight="1" x14ac:dyDescent="0.2">
      <c r="B551" s="111"/>
    </row>
    <row r="552" spans="2:2" ht="15.75" customHeight="1" x14ac:dyDescent="0.2">
      <c r="B552" s="111"/>
    </row>
    <row r="553" spans="2:2" ht="15.75" customHeight="1" x14ac:dyDescent="0.2">
      <c r="B553" s="111"/>
    </row>
    <row r="554" spans="2:2" ht="15.75" customHeight="1" x14ac:dyDescent="0.2">
      <c r="B554" s="111"/>
    </row>
    <row r="555" spans="2:2" ht="15.75" customHeight="1" x14ac:dyDescent="0.2">
      <c r="B555" s="111"/>
    </row>
    <row r="556" spans="2:2" ht="15.75" customHeight="1" x14ac:dyDescent="0.2">
      <c r="B556" s="111"/>
    </row>
    <row r="557" spans="2:2" ht="15.75" customHeight="1" x14ac:dyDescent="0.2">
      <c r="B557" s="111"/>
    </row>
    <row r="558" spans="2:2" ht="15.75" customHeight="1" x14ac:dyDescent="0.2">
      <c r="B558" s="111"/>
    </row>
    <row r="559" spans="2:2" ht="15.75" customHeight="1" x14ac:dyDescent="0.2">
      <c r="B559" s="111"/>
    </row>
    <row r="560" spans="2:2" ht="15.75" customHeight="1" x14ac:dyDescent="0.2">
      <c r="B560" s="111"/>
    </row>
    <row r="561" spans="2:2" ht="15.75" customHeight="1" x14ac:dyDescent="0.2">
      <c r="B561" s="111"/>
    </row>
    <row r="562" spans="2:2" ht="15.75" customHeight="1" x14ac:dyDescent="0.2">
      <c r="B562" s="111"/>
    </row>
    <row r="563" spans="2:2" ht="15.75" customHeight="1" x14ac:dyDescent="0.2">
      <c r="B563" s="111"/>
    </row>
    <row r="564" spans="2:2" ht="15.75" customHeight="1" x14ac:dyDescent="0.2">
      <c r="B564" s="111"/>
    </row>
    <row r="565" spans="2:2" ht="15.75" customHeight="1" x14ac:dyDescent="0.2">
      <c r="B565" s="111"/>
    </row>
    <row r="566" spans="2:2" ht="15.75" customHeight="1" x14ac:dyDescent="0.2">
      <c r="B566" s="111"/>
    </row>
    <row r="567" spans="2:2" ht="15.75" customHeight="1" x14ac:dyDescent="0.2">
      <c r="B567" s="111"/>
    </row>
    <row r="568" spans="2:2" ht="15.75" customHeight="1" x14ac:dyDescent="0.2">
      <c r="B568" s="111"/>
    </row>
    <row r="569" spans="2:2" ht="15.75" customHeight="1" x14ac:dyDescent="0.2">
      <c r="B569" s="111"/>
    </row>
    <row r="570" spans="2:2" ht="15.75" customHeight="1" x14ac:dyDescent="0.2">
      <c r="B570" s="111"/>
    </row>
    <row r="571" spans="2:2" ht="15.75" customHeight="1" x14ac:dyDescent="0.2">
      <c r="B571" s="111"/>
    </row>
    <row r="572" spans="2:2" ht="15.75" customHeight="1" x14ac:dyDescent="0.2">
      <c r="B572" s="111"/>
    </row>
    <row r="573" spans="2:2" ht="15.75" customHeight="1" x14ac:dyDescent="0.2">
      <c r="B573" s="111"/>
    </row>
    <row r="574" spans="2:2" ht="15.75" customHeight="1" x14ac:dyDescent="0.2">
      <c r="B574" s="111"/>
    </row>
    <row r="575" spans="2:2" ht="15.75" customHeight="1" x14ac:dyDescent="0.2">
      <c r="B575" s="111"/>
    </row>
    <row r="576" spans="2:2" ht="15.75" customHeight="1" x14ac:dyDescent="0.2">
      <c r="B576" s="111"/>
    </row>
    <row r="577" spans="2:2" ht="15.75" customHeight="1" x14ac:dyDescent="0.2">
      <c r="B577" s="111"/>
    </row>
    <row r="578" spans="2:2" ht="15.75" customHeight="1" x14ac:dyDescent="0.2">
      <c r="B578" s="111"/>
    </row>
    <row r="579" spans="2:2" ht="15.75" customHeight="1" x14ac:dyDescent="0.2">
      <c r="B579" s="111"/>
    </row>
    <row r="580" spans="2:2" ht="15.75" customHeight="1" x14ac:dyDescent="0.2">
      <c r="B580" s="111"/>
    </row>
    <row r="581" spans="2:2" ht="15.75" customHeight="1" x14ac:dyDescent="0.2">
      <c r="B581" s="111"/>
    </row>
    <row r="582" spans="2:2" ht="15.75" customHeight="1" x14ac:dyDescent="0.2">
      <c r="B582" s="111"/>
    </row>
    <row r="583" spans="2:2" ht="15.75" customHeight="1" x14ac:dyDescent="0.2">
      <c r="B583" s="111"/>
    </row>
    <row r="584" spans="2:2" ht="15.75" customHeight="1" x14ac:dyDescent="0.2">
      <c r="B584" s="111"/>
    </row>
    <row r="585" spans="2:2" ht="15.75" customHeight="1" x14ac:dyDescent="0.2">
      <c r="B585" s="111"/>
    </row>
    <row r="586" spans="2:2" ht="15.75" customHeight="1" x14ac:dyDescent="0.2">
      <c r="B586" s="111"/>
    </row>
    <row r="587" spans="2:2" ht="15.75" customHeight="1" x14ac:dyDescent="0.2">
      <c r="B587" s="111"/>
    </row>
    <row r="588" spans="2:2" ht="15.75" customHeight="1" x14ac:dyDescent="0.2">
      <c r="B588" s="111"/>
    </row>
    <row r="589" spans="2:2" ht="15.75" customHeight="1" x14ac:dyDescent="0.2">
      <c r="B589" s="111"/>
    </row>
    <row r="590" spans="2:2" ht="15.75" customHeight="1" x14ac:dyDescent="0.2">
      <c r="B590" s="111"/>
    </row>
    <row r="591" spans="2:2" ht="15.75" customHeight="1" x14ac:dyDescent="0.2">
      <c r="B591" s="111"/>
    </row>
    <row r="592" spans="2:2" ht="15.75" customHeight="1" x14ac:dyDescent="0.2">
      <c r="B592" s="111"/>
    </row>
    <row r="593" spans="2:2" ht="15.75" customHeight="1" x14ac:dyDescent="0.2">
      <c r="B593" s="111"/>
    </row>
    <row r="594" spans="2:2" ht="15.75" customHeight="1" x14ac:dyDescent="0.2">
      <c r="B594" s="111"/>
    </row>
    <row r="595" spans="2:2" ht="15.75" customHeight="1" x14ac:dyDescent="0.2">
      <c r="B595" s="111"/>
    </row>
    <row r="596" spans="2:2" ht="15.75" customHeight="1" x14ac:dyDescent="0.2">
      <c r="B596" s="111"/>
    </row>
    <row r="597" spans="2:2" ht="15.75" customHeight="1" x14ac:dyDescent="0.2">
      <c r="B597" s="111"/>
    </row>
    <row r="598" spans="2:2" ht="15.75" customHeight="1" x14ac:dyDescent="0.2">
      <c r="B598" s="111"/>
    </row>
    <row r="599" spans="2:2" ht="15.75" customHeight="1" x14ac:dyDescent="0.2">
      <c r="B599" s="111"/>
    </row>
    <row r="600" spans="2:2" ht="15.75" customHeight="1" x14ac:dyDescent="0.2">
      <c r="B600" s="111"/>
    </row>
    <row r="601" spans="2:2" ht="15.75" customHeight="1" x14ac:dyDescent="0.2">
      <c r="B601" s="111"/>
    </row>
    <row r="602" spans="2:2" ht="15.75" customHeight="1" x14ac:dyDescent="0.2">
      <c r="B602" s="111"/>
    </row>
    <row r="603" spans="2:2" ht="15.75" customHeight="1" x14ac:dyDescent="0.2">
      <c r="B603" s="111"/>
    </row>
    <row r="604" spans="2:2" ht="15.75" customHeight="1" x14ac:dyDescent="0.2">
      <c r="B604" s="111"/>
    </row>
    <row r="605" spans="2:2" ht="15.75" customHeight="1" x14ac:dyDescent="0.2">
      <c r="B605" s="111"/>
    </row>
    <row r="606" spans="2:2" ht="15.75" customHeight="1" x14ac:dyDescent="0.2">
      <c r="B606" s="111"/>
    </row>
    <row r="607" spans="2:2" ht="15.75" customHeight="1" x14ac:dyDescent="0.2">
      <c r="B607" s="111"/>
    </row>
    <row r="608" spans="2:2" ht="15.75" customHeight="1" x14ac:dyDescent="0.2">
      <c r="B608" s="111"/>
    </row>
    <row r="609" spans="2:2" ht="15.75" customHeight="1" x14ac:dyDescent="0.2">
      <c r="B609" s="111"/>
    </row>
    <row r="610" spans="2:2" ht="15.75" customHeight="1" x14ac:dyDescent="0.2">
      <c r="B610" s="111"/>
    </row>
    <row r="611" spans="2:2" ht="15.75" customHeight="1" x14ac:dyDescent="0.2">
      <c r="B611" s="111"/>
    </row>
    <row r="612" spans="2:2" ht="15.75" customHeight="1" x14ac:dyDescent="0.2">
      <c r="B612" s="111"/>
    </row>
    <row r="613" spans="2:2" ht="15.75" customHeight="1" x14ac:dyDescent="0.2">
      <c r="B613" s="111"/>
    </row>
    <row r="614" spans="2:2" ht="15.75" customHeight="1" x14ac:dyDescent="0.2">
      <c r="B614" s="111"/>
    </row>
    <row r="615" spans="2:2" ht="15.75" customHeight="1" x14ac:dyDescent="0.2">
      <c r="B615" s="111"/>
    </row>
    <row r="616" spans="2:2" ht="15.75" customHeight="1" x14ac:dyDescent="0.2">
      <c r="B616" s="111"/>
    </row>
    <row r="617" spans="2:2" ht="15.75" customHeight="1" x14ac:dyDescent="0.2">
      <c r="B617" s="111"/>
    </row>
    <row r="618" spans="2:2" ht="15.75" customHeight="1" x14ac:dyDescent="0.2">
      <c r="B618" s="111"/>
    </row>
    <row r="619" spans="2:2" ht="15.75" customHeight="1" x14ac:dyDescent="0.2">
      <c r="B619" s="111"/>
    </row>
    <row r="620" spans="2:2" ht="15.75" customHeight="1" x14ac:dyDescent="0.2">
      <c r="B620" s="111"/>
    </row>
    <row r="621" spans="2:2" ht="15.75" customHeight="1" x14ac:dyDescent="0.2">
      <c r="B621" s="111"/>
    </row>
    <row r="622" spans="2:2" ht="15.75" customHeight="1" x14ac:dyDescent="0.2">
      <c r="B622" s="111"/>
    </row>
    <row r="623" spans="2:2" ht="15.75" customHeight="1" x14ac:dyDescent="0.2">
      <c r="B623" s="111"/>
    </row>
    <row r="624" spans="2:2" ht="15.75" customHeight="1" x14ac:dyDescent="0.2">
      <c r="B624" s="111"/>
    </row>
    <row r="625" spans="2:2" ht="15.75" customHeight="1" x14ac:dyDescent="0.2">
      <c r="B625" s="111"/>
    </row>
    <row r="626" spans="2:2" ht="15.75" customHeight="1" x14ac:dyDescent="0.2">
      <c r="B626" s="111"/>
    </row>
    <row r="627" spans="2:2" ht="15.75" customHeight="1" x14ac:dyDescent="0.2">
      <c r="B627" s="111"/>
    </row>
    <row r="628" spans="2:2" ht="15.75" customHeight="1" x14ac:dyDescent="0.2">
      <c r="B628" s="111"/>
    </row>
    <row r="629" spans="2:2" ht="15.75" customHeight="1" x14ac:dyDescent="0.2">
      <c r="B629" s="111"/>
    </row>
    <row r="630" spans="2:2" ht="15.75" customHeight="1" x14ac:dyDescent="0.2">
      <c r="B630" s="111"/>
    </row>
    <row r="631" spans="2:2" ht="15.75" customHeight="1" x14ac:dyDescent="0.2">
      <c r="B631" s="111"/>
    </row>
    <row r="632" spans="2:2" ht="15.75" customHeight="1" x14ac:dyDescent="0.2">
      <c r="B632" s="111"/>
    </row>
    <row r="633" spans="2:2" ht="15.75" customHeight="1" x14ac:dyDescent="0.2">
      <c r="B633" s="111"/>
    </row>
    <row r="634" spans="2:2" ht="15.75" customHeight="1" x14ac:dyDescent="0.2">
      <c r="B634" s="111"/>
    </row>
    <row r="635" spans="2:2" ht="15.75" customHeight="1" x14ac:dyDescent="0.2">
      <c r="B635" s="111"/>
    </row>
    <row r="636" spans="2:2" ht="15.75" customHeight="1" x14ac:dyDescent="0.2">
      <c r="B636" s="111"/>
    </row>
    <row r="637" spans="2:2" ht="15.75" customHeight="1" x14ac:dyDescent="0.2">
      <c r="B637" s="111"/>
    </row>
    <row r="638" spans="2:2" ht="15.75" customHeight="1" x14ac:dyDescent="0.2">
      <c r="B638" s="111"/>
    </row>
    <row r="639" spans="2:2" ht="15.75" customHeight="1" x14ac:dyDescent="0.2">
      <c r="B639" s="111"/>
    </row>
    <row r="640" spans="2:2" ht="15.75" customHeight="1" x14ac:dyDescent="0.2">
      <c r="B640" s="111"/>
    </row>
    <row r="641" spans="2:2" ht="15.75" customHeight="1" x14ac:dyDescent="0.2">
      <c r="B641" s="111"/>
    </row>
    <row r="642" spans="2:2" ht="15.75" customHeight="1" x14ac:dyDescent="0.2">
      <c r="B642" s="111"/>
    </row>
    <row r="643" spans="2:2" ht="15.75" customHeight="1" x14ac:dyDescent="0.2">
      <c r="B643" s="111"/>
    </row>
    <row r="644" spans="2:2" ht="15.75" customHeight="1" x14ac:dyDescent="0.2">
      <c r="B644" s="111"/>
    </row>
    <row r="645" spans="2:2" ht="15.75" customHeight="1" x14ac:dyDescent="0.2">
      <c r="B645" s="111"/>
    </row>
    <row r="646" spans="2:2" ht="15.75" customHeight="1" x14ac:dyDescent="0.2">
      <c r="B646" s="111"/>
    </row>
    <row r="647" spans="2:2" ht="15.75" customHeight="1" x14ac:dyDescent="0.2">
      <c r="B647" s="111"/>
    </row>
    <row r="648" spans="2:2" ht="15.75" customHeight="1" x14ac:dyDescent="0.2">
      <c r="B648" s="111"/>
    </row>
    <row r="649" spans="2:2" ht="15.75" customHeight="1" x14ac:dyDescent="0.2">
      <c r="B649" s="111"/>
    </row>
    <row r="650" spans="2:2" ht="15.75" customHeight="1" x14ac:dyDescent="0.2">
      <c r="B650" s="111"/>
    </row>
    <row r="651" spans="2:2" ht="15.75" customHeight="1" x14ac:dyDescent="0.2">
      <c r="B651" s="111"/>
    </row>
    <row r="652" spans="2:2" ht="15.75" customHeight="1" x14ac:dyDescent="0.2">
      <c r="B652" s="111"/>
    </row>
    <row r="653" spans="2:2" ht="15.75" customHeight="1" x14ac:dyDescent="0.2">
      <c r="B653" s="111"/>
    </row>
    <row r="654" spans="2:2" ht="15.75" customHeight="1" x14ac:dyDescent="0.2">
      <c r="B654" s="111"/>
    </row>
    <row r="655" spans="2:2" ht="15.75" customHeight="1" x14ac:dyDescent="0.2">
      <c r="B655" s="111"/>
    </row>
    <row r="656" spans="2:2" ht="15.75" customHeight="1" x14ac:dyDescent="0.2">
      <c r="B656" s="111"/>
    </row>
    <row r="657" spans="2:2" ht="15.75" customHeight="1" x14ac:dyDescent="0.2">
      <c r="B657" s="111"/>
    </row>
    <row r="658" spans="2:2" ht="15.75" customHeight="1" x14ac:dyDescent="0.2">
      <c r="B658" s="111"/>
    </row>
    <row r="659" spans="2:2" ht="15.75" customHeight="1" x14ac:dyDescent="0.2">
      <c r="B659" s="111"/>
    </row>
    <row r="660" spans="2:2" ht="15.75" customHeight="1" x14ac:dyDescent="0.2">
      <c r="B660" s="111"/>
    </row>
    <row r="661" spans="2:2" ht="15.75" customHeight="1" x14ac:dyDescent="0.2">
      <c r="B661" s="111"/>
    </row>
    <row r="662" spans="2:2" ht="15.75" customHeight="1" x14ac:dyDescent="0.2">
      <c r="B662" s="111"/>
    </row>
    <row r="663" spans="2:2" ht="15.75" customHeight="1" x14ac:dyDescent="0.2">
      <c r="B663" s="111"/>
    </row>
    <row r="664" spans="2:2" ht="15.75" customHeight="1" x14ac:dyDescent="0.2">
      <c r="B664" s="111"/>
    </row>
    <row r="665" spans="2:2" ht="15.75" customHeight="1" x14ac:dyDescent="0.2">
      <c r="B665" s="111"/>
    </row>
    <row r="666" spans="2:2" ht="15.75" customHeight="1" x14ac:dyDescent="0.2">
      <c r="B666" s="111"/>
    </row>
    <row r="667" spans="2:2" ht="15.75" customHeight="1" x14ac:dyDescent="0.2">
      <c r="B667" s="111"/>
    </row>
    <row r="668" spans="2:2" ht="15.75" customHeight="1" x14ac:dyDescent="0.2">
      <c r="B668" s="111"/>
    </row>
    <row r="669" spans="2:2" ht="15.75" customHeight="1" x14ac:dyDescent="0.2">
      <c r="B669" s="111"/>
    </row>
    <row r="670" spans="2:2" ht="15.75" customHeight="1" x14ac:dyDescent="0.2">
      <c r="B670" s="111"/>
    </row>
    <row r="671" spans="2:2" ht="15.75" customHeight="1" x14ac:dyDescent="0.2">
      <c r="B671" s="111"/>
    </row>
    <row r="672" spans="2:2" ht="15.75" customHeight="1" x14ac:dyDescent="0.2">
      <c r="B672" s="111"/>
    </row>
    <row r="673" spans="2:2" ht="15.75" customHeight="1" x14ac:dyDescent="0.2">
      <c r="B673" s="111"/>
    </row>
    <row r="674" spans="2:2" ht="15.75" customHeight="1" x14ac:dyDescent="0.2">
      <c r="B674" s="111"/>
    </row>
    <row r="675" spans="2:2" ht="15.75" customHeight="1" x14ac:dyDescent="0.2">
      <c r="B675" s="111"/>
    </row>
    <row r="676" spans="2:2" ht="15.75" customHeight="1" x14ac:dyDescent="0.2">
      <c r="B676" s="111"/>
    </row>
    <row r="677" spans="2:2" ht="15.75" customHeight="1" x14ac:dyDescent="0.2">
      <c r="B677" s="111"/>
    </row>
    <row r="678" spans="2:2" ht="15.75" customHeight="1" x14ac:dyDescent="0.2">
      <c r="B678" s="111"/>
    </row>
    <row r="679" spans="2:2" ht="15.75" customHeight="1" x14ac:dyDescent="0.2">
      <c r="B679" s="111"/>
    </row>
    <row r="680" spans="2:2" ht="15.75" customHeight="1" x14ac:dyDescent="0.2">
      <c r="B680" s="111"/>
    </row>
    <row r="681" spans="2:2" ht="15.75" customHeight="1" x14ac:dyDescent="0.2">
      <c r="B681" s="111"/>
    </row>
    <row r="682" spans="2:2" ht="15.75" customHeight="1" x14ac:dyDescent="0.2">
      <c r="B682" s="111"/>
    </row>
    <row r="683" spans="2:2" ht="15.75" customHeight="1" x14ac:dyDescent="0.2">
      <c r="B683" s="111"/>
    </row>
    <row r="684" spans="2:2" ht="15.75" customHeight="1" x14ac:dyDescent="0.2">
      <c r="B684" s="111"/>
    </row>
    <row r="685" spans="2:2" ht="15.75" customHeight="1" x14ac:dyDescent="0.2">
      <c r="B685" s="111"/>
    </row>
    <row r="686" spans="2:2" ht="15.75" customHeight="1" x14ac:dyDescent="0.2">
      <c r="B686" s="111"/>
    </row>
    <row r="687" spans="2:2" ht="15.75" customHeight="1" x14ac:dyDescent="0.2">
      <c r="B687" s="111"/>
    </row>
    <row r="688" spans="2:2" ht="15.75" customHeight="1" x14ac:dyDescent="0.2">
      <c r="B688" s="111"/>
    </row>
    <row r="689" spans="2:2" ht="15.75" customHeight="1" x14ac:dyDescent="0.2">
      <c r="B689" s="111"/>
    </row>
    <row r="690" spans="2:2" ht="15.75" customHeight="1" x14ac:dyDescent="0.2">
      <c r="B690" s="111"/>
    </row>
    <row r="691" spans="2:2" ht="15.75" customHeight="1" x14ac:dyDescent="0.2">
      <c r="B691" s="111"/>
    </row>
    <row r="692" spans="2:2" ht="15.75" customHeight="1" x14ac:dyDescent="0.2">
      <c r="B692" s="111"/>
    </row>
    <row r="693" spans="2:2" ht="15.75" customHeight="1" x14ac:dyDescent="0.2">
      <c r="B693" s="111"/>
    </row>
    <row r="694" spans="2:2" ht="15.75" customHeight="1" x14ac:dyDescent="0.2">
      <c r="B694" s="111"/>
    </row>
    <row r="695" spans="2:2" ht="15.75" customHeight="1" x14ac:dyDescent="0.2">
      <c r="B695" s="111"/>
    </row>
    <row r="696" spans="2:2" ht="15.75" customHeight="1" x14ac:dyDescent="0.2">
      <c r="B696" s="111"/>
    </row>
    <row r="697" spans="2:2" ht="15.75" customHeight="1" x14ac:dyDescent="0.2">
      <c r="B697" s="111"/>
    </row>
    <row r="698" spans="2:2" ht="15.75" customHeight="1" x14ac:dyDescent="0.2">
      <c r="B698" s="111"/>
    </row>
    <row r="699" spans="2:2" ht="15.75" customHeight="1" x14ac:dyDescent="0.2">
      <c r="B699" s="111"/>
    </row>
    <row r="700" spans="2:2" ht="15.75" customHeight="1" x14ac:dyDescent="0.2">
      <c r="B700" s="111"/>
    </row>
    <row r="701" spans="2:2" ht="15.75" customHeight="1" x14ac:dyDescent="0.2">
      <c r="B701" s="111"/>
    </row>
    <row r="702" spans="2:2" ht="15.75" customHeight="1" x14ac:dyDescent="0.2">
      <c r="B702" s="111"/>
    </row>
    <row r="703" spans="2:2" ht="15.75" customHeight="1" x14ac:dyDescent="0.2">
      <c r="B703" s="111"/>
    </row>
    <row r="704" spans="2:2" ht="15.75" customHeight="1" x14ac:dyDescent="0.2">
      <c r="B704" s="111"/>
    </row>
    <row r="705" spans="2:2" ht="15.75" customHeight="1" x14ac:dyDescent="0.2">
      <c r="B705" s="111"/>
    </row>
    <row r="706" spans="2:2" ht="15.75" customHeight="1" x14ac:dyDescent="0.2">
      <c r="B706" s="111"/>
    </row>
    <row r="707" spans="2:2" ht="15.75" customHeight="1" x14ac:dyDescent="0.2">
      <c r="B707" s="111"/>
    </row>
    <row r="708" spans="2:2" ht="15.75" customHeight="1" x14ac:dyDescent="0.2">
      <c r="B708" s="111"/>
    </row>
    <row r="709" spans="2:2" ht="15.75" customHeight="1" x14ac:dyDescent="0.2">
      <c r="B709" s="111"/>
    </row>
    <row r="710" spans="2:2" ht="15.75" customHeight="1" x14ac:dyDescent="0.2">
      <c r="B710" s="111"/>
    </row>
    <row r="711" spans="2:2" ht="15.75" customHeight="1" x14ac:dyDescent="0.2">
      <c r="B711" s="111"/>
    </row>
    <row r="712" spans="2:2" ht="15.75" customHeight="1" x14ac:dyDescent="0.2">
      <c r="B712" s="111"/>
    </row>
    <row r="713" spans="2:2" ht="15.75" customHeight="1" x14ac:dyDescent="0.2">
      <c r="B713" s="111"/>
    </row>
    <row r="714" spans="2:2" ht="15.75" customHeight="1" x14ac:dyDescent="0.2">
      <c r="B714" s="111"/>
    </row>
    <row r="715" spans="2:2" ht="15.75" customHeight="1" x14ac:dyDescent="0.2">
      <c r="B715" s="111"/>
    </row>
    <row r="716" spans="2:2" ht="15.75" customHeight="1" x14ac:dyDescent="0.2">
      <c r="B716" s="111"/>
    </row>
    <row r="717" spans="2:2" ht="15.75" customHeight="1" x14ac:dyDescent="0.2">
      <c r="B717" s="111"/>
    </row>
    <row r="718" spans="2:2" ht="15.75" customHeight="1" x14ac:dyDescent="0.2">
      <c r="B718" s="111"/>
    </row>
    <row r="719" spans="2:2" ht="15.75" customHeight="1" x14ac:dyDescent="0.2">
      <c r="B719" s="111"/>
    </row>
    <row r="720" spans="2:2" ht="15.75" customHeight="1" x14ac:dyDescent="0.2">
      <c r="B720" s="111"/>
    </row>
    <row r="721" spans="2:2" ht="15.75" customHeight="1" x14ac:dyDescent="0.2">
      <c r="B721" s="111"/>
    </row>
    <row r="722" spans="2:2" ht="15.75" customHeight="1" x14ac:dyDescent="0.2">
      <c r="B722" s="111"/>
    </row>
    <row r="723" spans="2:2" ht="15.75" customHeight="1" x14ac:dyDescent="0.2">
      <c r="B723" s="111"/>
    </row>
    <row r="724" spans="2:2" ht="15.75" customHeight="1" x14ac:dyDescent="0.2">
      <c r="B724" s="111"/>
    </row>
    <row r="725" spans="2:2" ht="15.75" customHeight="1" x14ac:dyDescent="0.2">
      <c r="B725" s="111"/>
    </row>
    <row r="726" spans="2:2" ht="15.75" customHeight="1" x14ac:dyDescent="0.2">
      <c r="B726" s="111"/>
    </row>
    <row r="727" spans="2:2" ht="15.75" customHeight="1" x14ac:dyDescent="0.2">
      <c r="B727" s="111"/>
    </row>
    <row r="728" spans="2:2" ht="15.75" customHeight="1" x14ac:dyDescent="0.2">
      <c r="B728" s="111"/>
    </row>
    <row r="729" spans="2:2" ht="15.75" customHeight="1" x14ac:dyDescent="0.2">
      <c r="B729" s="111"/>
    </row>
    <row r="730" spans="2:2" ht="15.75" customHeight="1" x14ac:dyDescent="0.2">
      <c r="B730" s="111"/>
    </row>
    <row r="731" spans="2:2" ht="15.75" customHeight="1" x14ac:dyDescent="0.2">
      <c r="B731" s="111"/>
    </row>
    <row r="732" spans="2:2" ht="15.75" customHeight="1" x14ac:dyDescent="0.2">
      <c r="B732" s="111"/>
    </row>
    <row r="733" spans="2:2" ht="15.75" customHeight="1" x14ac:dyDescent="0.2">
      <c r="B733" s="111"/>
    </row>
    <row r="734" spans="2:2" ht="15.75" customHeight="1" x14ac:dyDescent="0.2">
      <c r="B734" s="111"/>
    </row>
    <row r="735" spans="2:2" ht="15.75" customHeight="1" x14ac:dyDescent="0.2">
      <c r="B735" s="111"/>
    </row>
    <row r="736" spans="2:2" ht="15.75" customHeight="1" x14ac:dyDescent="0.2">
      <c r="B736" s="111"/>
    </row>
    <row r="737" spans="2:2" ht="15.75" customHeight="1" x14ac:dyDescent="0.2">
      <c r="B737" s="111"/>
    </row>
    <row r="738" spans="2:2" ht="15.75" customHeight="1" x14ac:dyDescent="0.2">
      <c r="B738" s="111"/>
    </row>
    <row r="739" spans="2:2" ht="15.75" customHeight="1" x14ac:dyDescent="0.2">
      <c r="B739" s="111"/>
    </row>
    <row r="740" spans="2:2" ht="15.75" customHeight="1" x14ac:dyDescent="0.2">
      <c r="B740" s="111"/>
    </row>
    <row r="741" spans="2:2" ht="15.75" customHeight="1" x14ac:dyDescent="0.2">
      <c r="B741" s="111"/>
    </row>
    <row r="742" spans="2:2" ht="15.75" customHeight="1" x14ac:dyDescent="0.2">
      <c r="B742" s="111"/>
    </row>
    <row r="743" spans="2:2" ht="15.75" customHeight="1" x14ac:dyDescent="0.2">
      <c r="B743" s="111"/>
    </row>
    <row r="744" spans="2:2" ht="15.75" customHeight="1" x14ac:dyDescent="0.2">
      <c r="B744" s="111"/>
    </row>
    <row r="745" spans="2:2" ht="15.75" customHeight="1" x14ac:dyDescent="0.2">
      <c r="B745" s="111"/>
    </row>
    <row r="746" spans="2:2" ht="15.75" customHeight="1" x14ac:dyDescent="0.2">
      <c r="B746" s="111"/>
    </row>
    <row r="747" spans="2:2" ht="15.75" customHeight="1" x14ac:dyDescent="0.2">
      <c r="B747" s="111"/>
    </row>
    <row r="748" spans="2:2" ht="15.75" customHeight="1" x14ac:dyDescent="0.2">
      <c r="B748" s="111"/>
    </row>
    <row r="749" spans="2:2" ht="15.75" customHeight="1" x14ac:dyDescent="0.2">
      <c r="B749" s="111"/>
    </row>
    <row r="750" spans="2:2" ht="15.75" customHeight="1" x14ac:dyDescent="0.2">
      <c r="B750" s="111"/>
    </row>
    <row r="751" spans="2:2" ht="15.75" customHeight="1" x14ac:dyDescent="0.2">
      <c r="B751" s="111"/>
    </row>
    <row r="752" spans="2:2" ht="15.75" customHeight="1" x14ac:dyDescent="0.2">
      <c r="B752" s="111"/>
    </row>
    <row r="753" spans="2:2" ht="15.75" customHeight="1" x14ac:dyDescent="0.2">
      <c r="B753" s="111"/>
    </row>
    <row r="754" spans="2:2" ht="15.75" customHeight="1" x14ac:dyDescent="0.2">
      <c r="B754" s="111"/>
    </row>
    <row r="755" spans="2:2" ht="15.75" customHeight="1" x14ac:dyDescent="0.2">
      <c r="B755" s="111"/>
    </row>
    <row r="756" spans="2:2" ht="15.75" customHeight="1" x14ac:dyDescent="0.2">
      <c r="B756" s="111"/>
    </row>
    <row r="757" spans="2:2" ht="15.75" customHeight="1" x14ac:dyDescent="0.2">
      <c r="B757" s="111"/>
    </row>
    <row r="758" spans="2:2" ht="15.75" customHeight="1" x14ac:dyDescent="0.2">
      <c r="B758" s="111"/>
    </row>
    <row r="759" spans="2:2" ht="15.75" customHeight="1" x14ac:dyDescent="0.2">
      <c r="B759" s="111"/>
    </row>
    <row r="760" spans="2:2" ht="15.75" customHeight="1" x14ac:dyDescent="0.2">
      <c r="B760" s="111"/>
    </row>
    <row r="761" spans="2:2" ht="15.75" customHeight="1" x14ac:dyDescent="0.2">
      <c r="B761" s="111"/>
    </row>
    <row r="762" spans="2:2" ht="15.75" customHeight="1" x14ac:dyDescent="0.2">
      <c r="B762" s="111"/>
    </row>
    <row r="763" spans="2:2" ht="15.75" customHeight="1" x14ac:dyDescent="0.2">
      <c r="B763" s="111"/>
    </row>
    <row r="764" spans="2:2" ht="15.75" customHeight="1" x14ac:dyDescent="0.2">
      <c r="B764" s="111"/>
    </row>
    <row r="765" spans="2:2" ht="15.75" customHeight="1" x14ac:dyDescent="0.2">
      <c r="B765" s="111"/>
    </row>
    <row r="766" spans="2:2" ht="15.75" customHeight="1" x14ac:dyDescent="0.2">
      <c r="B766" s="111"/>
    </row>
    <row r="767" spans="2:2" ht="15.75" customHeight="1" x14ac:dyDescent="0.2">
      <c r="B767" s="111"/>
    </row>
    <row r="768" spans="2:2" ht="15.75" customHeight="1" x14ac:dyDescent="0.2">
      <c r="B768" s="111"/>
    </row>
    <row r="769" spans="2:2" ht="15.75" customHeight="1" x14ac:dyDescent="0.2">
      <c r="B769" s="111"/>
    </row>
    <row r="770" spans="2:2" ht="15.75" customHeight="1" x14ac:dyDescent="0.2">
      <c r="B770" s="111"/>
    </row>
    <row r="771" spans="2:2" ht="15.75" customHeight="1" x14ac:dyDescent="0.2">
      <c r="B771" s="111"/>
    </row>
    <row r="772" spans="2:2" ht="15.75" customHeight="1" x14ac:dyDescent="0.2">
      <c r="B772" s="111"/>
    </row>
    <row r="773" spans="2:2" ht="15.75" customHeight="1" x14ac:dyDescent="0.2">
      <c r="B773" s="111"/>
    </row>
    <row r="774" spans="2:2" ht="15.75" customHeight="1" x14ac:dyDescent="0.2">
      <c r="B774" s="111"/>
    </row>
    <row r="775" spans="2:2" ht="15.75" customHeight="1" x14ac:dyDescent="0.2">
      <c r="B775" s="111"/>
    </row>
    <row r="776" spans="2:2" ht="15.75" customHeight="1" x14ac:dyDescent="0.2">
      <c r="B776" s="111"/>
    </row>
    <row r="777" spans="2:2" ht="15.75" customHeight="1" x14ac:dyDescent="0.2">
      <c r="B777" s="111"/>
    </row>
    <row r="778" spans="2:2" ht="15.75" customHeight="1" x14ac:dyDescent="0.2">
      <c r="B778" s="111"/>
    </row>
    <row r="779" spans="2:2" ht="15.75" customHeight="1" x14ac:dyDescent="0.2">
      <c r="B779" s="111"/>
    </row>
    <row r="780" spans="2:2" ht="15.75" customHeight="1" x14ac:dyDescent="0.2">
      <c r="B780" s="111"/>
    </row>
    <row r="781" spans="2:2" ht="15.75" customHeight="1" x14ac:dyDescent="0.2">
      <c r="B781" s="111"/>
    </row>
    <row r="782" spans="2:2" ht="15.75" customHeight="1" x14ac:dyDescent="0.2">
      <c r="B782" s="111"/>
    </row>
    <row r="783" spans="2:2" ht="15.75" customHeight="1" x14ac:dyDescent="0.2">
      <c r="B783" s="111"/>
    </row>
    <row r="784" spans="2:2" ht="15.75" customHeight="1" x14ac:dyDescent="0.2">
      <c r="B784" s="111"/>
    </row>
    <row r="785" spans="2:2" ht="15.75" customHeight="1" x14ac:dyDescent="0.2">
      <c r="B785" s="111"/>
    </row>
    <row r="786" spans="2:2" ht="15.75" customHeight="1" x14ac:dyDescent="0.2">
      <c r="B786" s="111"/>
    </row>
    <row r="787" spans="2:2" ht="15.75" customHeight="1" x14ac:dyDescent="0.2">
      <c r="B787" s="111"/>
    </row>
    <row r="788" spans="2:2" ht="15.75" customHeight="1" x14ac:dyDescent="0.2">
      <c r="B788" s="111"/>
    </row>
    <row r="789" spans="2:2" ht="15.75" customHeight="1" x14ac:dyDescent="0.2">
      <c r="B789" s="111"/>
    </row>
    <row r="790" spans="2:2" ht="15.75" customHeight="1" x14ac:dyDescent="0.2">
      <c r="B790" s="111"/>
    </row>
    <row r="791" spans="2:2" ht="15.75" customHeight="1" x14ac:dyDescent="0.2">
      <c r="B791" s="111"/>
    </row>
    <row r="792" spans="2:2" ht="15.75" customHeight="1" x14ac:dyDescent="0.2">
      <c r="B792" s="111"/>
    </row>
    <row r="793" spans="2:2" ht="15.75" customHeight="1" x14ac:dyDescent="0.2">
      <c r="B793" s="111"/>
    </row>
    <row r="794" spans="2:2" ht="15.75" customHeight="1" x14ac:dyDescent="0.2">
      <c r="B794" s="111"/>
    </row>
    <row r="795" spans="2:2" ht="15.75" customHeight="1" x14ac:dyDescent="0.2">
      <c r="B795" s="111"/>
    </row>
    <row r="796" spans="2:2" ht="15.75" customHeight="1" x14ac:dyDescent="0.2">
      <c r="B796" s="111"/>
    </row>
    <row r="797" spans="2:2" ht="15.75" customHeight="1" x14ac:dyDescent="0.2">
      <c r="B797" s="111"/>
    </row>
    <row r="798" spans="2:2" ht="15.75" customHeight="1" x14ac:dyDescent="0.2">
      <c r="B798" s="111"/>
    </row>
    <row r="799" spans="2:2" ht="15.75" customHeight="1" x14ac:dyDescent="0.2">
      <c r="B799" s="111"/>
    </row>
    <row r="800" spans="2:2" ht="15.75" customHeight="1" x14ac:dyDescent="0.2">
      <c r="B800" s="111"/>
    </row>
    <row r="801" spans="2:2" ht="15.75" customHeight="1" x14ac:dyDescent="0.2">
      <c r="B801" s="111"/>
    </row>
    <row r="802" spans="2:2" ht="15.75" customHeight="1" x14ac:dyDescent="0.2">
      <c r="B802" s="111"/>
    </row>
    <row r="803" spans="2:2" ht="15.75" customHeight="1" x14ac:dyDescent="0.2">
      <c r="B803" s="111"/>
    </row>
    <row r="804" spans="2:2" ht="15.75" customHeight="1" x14ac:dyDescent="0.2">
      <c r="B804" s="111"/>
    </row>
    <row r="805" spans="2:2" ht="15.75" customHeight="1" x14ac:dyDescent="0.2">
      <c r="B805" s="111"/>
    </row>
    <row r="806" spans="2:2" ht="15.75" customHeight="1" x14ac:dyDescent="0.2">
      <c r="B806" s="111"/>
    </row>
    <row r="807" spans="2:2" ht="15.75" customHeight="1" x14ac:dyDescent="0.2">
      <c r="B807" s="111"/>
    </row>
    <row r="808" spans="2:2" ht="15.75" customHeight="1" x14ac:dyDescent="0.2">
      <c r="B808" s="111"/>
    </row>
    <row r="809" spans="2:2" ht="15.75" customHeight="1" x14ac:dyDescent="0.2">
      <c r="B809" s="111"/>
    </row>
    <row r="810" spans="2:2" ht="15.75" customHeight="1" x14ac:dyDescent="0.2">
      <c r="B810" s="111"/>
    </row>
    <row r="811" spans="2:2" ht="15.75" customHeight="1" x14ac:dyDescent="0.2">
      <c r="B811" s="111"/>
    </row>
    <row r="812" spans="2:2" ht="15.75" customHeight="1" x14ac:dyDescent="0.2">
      <c r="B812" s="111"/>
    </row>
    <row r="813" spans="2:2" ht="15.75" customHeight="1" x14ac:dyDescent="0.2">
      <c r="B813" s="111"/>
    </row>
    <row r="814" spans="2:2" ht="15.75" customHeight="1" x14ac:dyDescent="0.2">
      <c r="B814" s="111"/>
    </row>
    <row r="815" spans="2:2" ht="15.75" customHeight="1" x14ac:dyDescent="0.2">
      <c r="B815" s="111"/>
    </row>
    <row r="816" spans="2:2" ht="15.75" customHeight="1" x14ac:dyDescent="0.2">
      <c r="B816" s="111"/>
    </row>
    <row r="817" spans="2:2" ht="15.75" customHeight="1" x14ac:dyDescent="0.2">
      <c r="B817" s="111"/>
    </row>
    <row r="818" spans="2:2" ht="15.75" customHeight="1" x14ac:dyDescent="0.2">
      <c r="B818" s="111"/>
    </row>
    <row r="819" spans="2:2" ht="15.75" customHeight="1" x14ac:dyDescent="0.2">
      <c r="B819" s="111"/>
    </row>
    <row r="820" spans="2:2" ht="15.75" customHeight="1" x14ac:dyDescent="0.2">
      <c r="B820" s="111"/>
    </row>
    <row r="821" spans="2:2" ht="15.75" customHeight="1" x14ac:dyDescent="0.2">
      <c r="B821" s="111"/>
    </row>
    <row r="822" spans="2:2" ht="15.75" customHeight="1" x14ac:dyDescent="0.2">
      <c r="B822" s="111"/>
    </row>
    <row r="823" spans="2:2" ht="15.75" customHeight="1" x14ac:dyDescent="0.2">
      <c r="B823" s="111"/>
    </row>
    <row r="824" spans="2:2" ht="15.75" customHeight="1" x14ac:dyDescent="0.2">
      <c r="B824" s="111"/>
    </row>
    <row r="825" spans="2:2" ht="15.75" customHeight="1" x14ac:dyDescent="0.2">
      <c r="B825" s="111"/>
    </row>
    <row r="826" spans="2:2" ht="15.75" customHeight="1" x14ac:dyDescent="0.2">
      <c r="B826" s="111"/>
    </row>
    <row r="827" spans="2:2" ht="15.75" customHeight="1" x14ac:dyDescent="0.2">
      <c r="B827" s="111"/>
    </row>
    <row r="828" spans="2:2" ht="15.75" customHeight="1" x14ac:dyDescent="0.2">
      <c r="B828" s="111"/>
    </row>
    <row r="829" spans="2:2" ht="15.75" customHeight="1" x14ac:dyDescent="0.2">
      <c r="B829" s="111"/>
    </row>
    <row r="830" spans="2:2" ht="15.75" customHeight="1" x14ac:dyDescent="0.2">
      <c r="B830" s="111"/>
    </row>
    <row r="831" spans="2:2" ht="15.75" customHeight="1" x14ac:dyDescent="0.2">
      <c r="B831" s="111"/>
    </row>
    <row r="832" spans="2:2" ht="15.75" customHeight="1" x14ac:dyDescent="0.2">
      <c r="B832" s="111"/>
    </row>
    <row r="833" spans="2:2" ht="15.75" customHeight="1" x14ac:dyDescent="0.2">
      <c r="B833" s="111"/>
    </row>
    <row r="834" spans="2:2" ht="15.75" customHeight="1" x14ac:dyDescent="0.2">
      <c r="B834" s="111"/>
    </row>
    <row r="835" spans="2:2" ht="15.75" customHeight="1" x14ac:dyDescent="0.2">
      <c r="B835" s="111"/>
    </row>
    <row r="836" spans="2:2" ht="15.75" customHeight="1" x14ac:dyDescent="0.2">
      <c r="B836" s="111"/>
    </row>
    <row r="837" spans="2:2" ht="15.75" customHeight="1" x14ac:dyDescent="0.2">
      <c r="B837" s="111"/>
    </row>
    <row r="838" spans="2:2" ht="15.75" customHeight="1" x14ac:dyDescent="0.2">
      <c r="B838" s="111"/>
    </row>
    <row r="839" spans="2:2" ht="15.75" customHeight="1" x14ac:dyDescent="0.2">
      <c r="B839" s="111"/>
    </row>
    <row r="840" spans="2:2" ht="15.75" customHeight="1" x14ac:dyDescent="0.2">
      <c r="B840" s="111"/>
    </row>
    <row r="841" spans="2:2" ht="15.75" customHeight="1" x14ac:dyDescent="0.2">
      <c r="B841" s="111"/>
    </row>
    <row r="842" spans="2:2" ht="15.75" customHeight="1" x14ac:dyDescent="0.2">
      <c r="B842" s="111"/>
    </row>
    <row r="843" spans="2:2" ht="15.75" customHeight="1" x14ac:dyDescent="0.2">
      <c r="B843" s="111"/>
    </row>
    <row r="844" spans="2:2" ht="15.75" customHeight="1" x14ac:dyDescent="0.2">
      <c r="B844" s="111"/>
    </row>
    <row r="845" spans="2:2" ht="15.75" customHeight="1" x14ac:dyDescent="0.2">
      <c r="B845" s="111"/>
    </row>
    <row r="846" spans="2:2" ht="15.75" customHeight="1" x14ac:dyDescent="0.2">
      <c r="B846" s="111"/>
    </row>
    <row r="847" spans="2:2" ht="15.75" customHeight="1" x14ac:dyDescent="0.2">
      <c r="B847" s="111"/>
    </row>
    <row r="848" spans="2:2" ht="15.75" customHeight="1" x14ac:dyDescent="0.2">
      <c r="B848" s="111"/>
    </row>
    <row r="849" spans="2:2" ht="15.75" customHeight="1" x14ac:dyDescent="0.2">
      <c r="B849" s="111"/>
    </row>
    <row r="850" spans="2:2" ht="15.75" customHeight="1" x14ac:dyDescent="0.2">
      <c r="B850" s="111"/>
    </row>
    <row r="851" spans="2:2" ht="15.75" customHeight="1" x14ac:dyDescent="0.2">
      <c r="B851" s="111"/>
    </row>
    <row r="852" spans="2:2" ht="15.75" customHeight="1" x14ac:dyDescent="0.2">
      <c r="B852" s="111"/>
    </row>
    <row r="853" spans="2:2" ht="15.75" customHeight="1" x14ac:dyDescent="0.2">
      <c r="B853" s="111"/>
    </row>
    <row r="854" spans="2:2" ht="15.75" customHeight="1" x14ac:dyDescent="0.2">
      <c r="B854" s="111"/>
    </row>
    <row r="855" spans="2:2" ht="15.75" customHeight="1" x14ac:dyDescent="0.2">
      <c r="B855" s="111"/>
    </row>
    <row r="856" spans="2:2" ht="15.75" customHeight="1" x14ac:dyDescent="0.2">
      <c r="B856" s="111"/>
    </row>
    <row r="857" spans="2:2" ht="15.75" customHeight="1" x14ac:dyDescent="0.2">
      <c r="B857" s="111"/>
    </row>
    <row r="858" spans="2:2" ht="15.75" customHeight="1" x14ac:dyDescent="0.2">
      <c r="B858" s="111"/>
    </row>
    <row r="859" spans="2:2" ht="15.75" customHeight="1" x14ac:dyDescent="0.2">
      <c r="B859" s="111"/>
    </row>
    <row r="860" spans="2:2" ht="15.75" customHeight="1" x14ac:dyDescent="0.2">
      <c r="B860" s="111"/>
    </row>
    <row r="861" spans="2:2" ht="15.75" customHeight="1" x14ac:dyDescent="0.2">
      <c r="B861" s="111"/>
    </row>
    <row r="862" spans="2:2" ht="15.75" customHeight="1" x14ac:dyDescent="0.2">
      <c r="B862" s="111"/>
    </row>
    <row r="863" spans="2:2" ht="15.75" customHeight="1" x14ac:dyDescent="0.2">
      <c r="B863" s="111"/>
    </row>
    <row r="864" spans="2:2" ht="15.75" customHeight="1" x14ac:dyDescent="0.2">
      <c r="B864" s="111"/>
    </row>
    <row r="865" spans="2:2" ht="15.75" customHeight="1" x14ac:dyDescent="0.2">
      <c r="B865" s="111"/>
    </row>
    <row r="866" spans="2:2" ht="15.75" customHeight="1" x14ac:dyDescent="0.2">
      <c r="B866" s="111"/>
    </row>
    <row r="867" spans="2:2" ht="15.75" customHeight="1" x14ac:dyDescent="0.2">
      <c r="B867" s="111"/>
    </row>
    <row r="868" spans="2:2" ht="15.75" customHeight="1" x14ac:dyDescent="0.2">
      <c r="B868" s="111"/>
    </row>
    <row r="869" spans="2:2" ht="15.75" customHeight="1" x14ac:dyDescent="0.2">
      <c r="B869" s="111"/>
    </row>
    <row r="870" spans="2:2" ht="15.75" customHeight="1" x14ac:dyDescent="0.2">
      <c r="B870" s="111"/>
    </row>
    <row r="871" spans="2:2" ht="15.75" customHeight="1" x14ac:dyDescent="0.2">
      <c r="B871" s="111"/>
    </row>
    <row r="872" spans="2:2" ht="15.75" customHeight="1" x14ac:dyDescent="0.2">
      <c r="B872" s="111"/>
    </row>
    <row r="873" spans="2:2" ht="15.75" customHeight="1" x14ac:dyDescent="0.2">
      <c r="B873" s="111"/>
    </row>
    <row r="874" spans="2:2" ht="15.75" customHeight="1" x14ac:dyDescent="0.2">
      <c r="B874" s="111"/>
    </row>
    <row r="875" spans="2:2" ht="15.75" customHeight="1" x14ac:dyDescent="0.2">
      <c r="B875" s="111"/>
    </row>
    <row r="876" spans="2:2" ht="15.75" customHeight="1" x14ac:dyDescent="0.2">
      <c r="B876" s="111"/>
    </row>
    <row r="877" spans="2:2" ht="15.75" customHeight="1" x14ac:dyDescent="0.2">
      <c r="B877" s="111"/>
    </row>
    <row r="878" spans="2:2" ht="15.75" customHeight="1" x14ac:dyDescent="0.2">
      <c r="B878" s="111"/>
    </row>
    <row r="879" spans="2:2" ht="15.75" customHeight="1" x14ac:dyDescent="0.2">
      <c r="B879" s="111"/>
    </row>
    <row r="880" spans="2:2" ht="15.75" customHeight="1" x14ac:dyDescent="0.2">
      <c r="B880" s="111"/>
    </row>
    <row r="881" spans="2:2" ht="15.75" customHeight="1" x14ac:dyDescent="0.2">
      <c r="B881" s="111"/>
    </row>
    <row r="882" spans="2:2" ht="15.75" customHeight="1" x14ac:dyDescent="0.2">
      <c r="B882" s="111"/>
    </row>
    <row r="883" spans="2:2" ht="15.75" customHeight="1" x14ac:dyDescent="0.2">
      <c r="B883" s="111"/>
    </row>
    <row r="884" spans="2:2" ht="15.75" customHeight="1" x14ac:dyDescent="0.2">
      <c r="B884" s="111"/>
    </row>
    <row r="885" spans="2:2" ht="15.75" customHeight="1" x14ac:dyDescent="0.2">
      <c r="B885" s="111"/>
    </row>
    <row r="886" spans="2:2" ht="15.75" customHeight="1" x14ac:dyDescent="0.2">
      <c r="B886" s="111"/>
    </row>
    <row r="887" spans="2:2" ht="15.75" customHeight="1" x14ac:dyDescent="0.2">
      <c r="B887" s="111"/>
    </row>
    <row r="888" spans="2:2" ht="15.75" customHeight="1" x14ac:dyDescent="0.2">
      <c r="B888" s="111"/>
    </row>
    <row r="889" spans="2:2" ht="15.75" customHeight="1" x14ac:dyDescent="0.2">
      <c r="B889" s="111"/>
    </row>
    <row r="890" spans="2:2" ht="15.75" customHeight="1" x14ac:dyDescent="0.2">
      <c r="B890" s="111"/>
    </row>
    <row r="891" spans="2:2" ht="15.75" customHeight="1" x14ac:dyDescent="0.2">
      <c r="B891" s="111"/>
    </row>
    <row r="892" spans="2:2" ht="15.75" customHeight="1" x14ac:dyDescent="0.2">
      <c r="B892" s="111"/>
    </row>
    <row r="893" spans="2:2" ht="15.75" customHeight="1" x14ac:dyDescent="0.2">
      <c r="B893" s="111"/>
    </row>
    <row r="894" spans="2:2" ht="15.75" customHeight="1" x14ac:dyDescent="0.2">
      <c r="B894" s="111"/>
    </row>
    <row r="895" spans="2:2" ht="15.75" customHeight="1" x14ac:dyDescent="0.2">
      <c r="B895" s="111"/>
    </row>
    <row r="896" spans="2:2" ht="15.75" customHeight="1" x14ac:dyDescent="0.2">
      <c r="B896" s="111"/>
    </row>
    <row r="897" spans="2:2" ht="15.75" customHeight="1" x14ac:dyDescent="0.2">
      <c r="B897" s="111"/>
    </row>
    <row r="898" spans="2:2" ht="15.75" customHeight="1" x14ac:dyDescent="0.2">
      <c r="B898" s="111"/>
    </row>
    <row r="899" spans="2:2" ht="15.75" customHeight="1" x14ac:dyDescent="0.2">
      <c r="B899" s="111"/>
    </row>
    <row r="900" spans="2:2" ht="15.75" customHeight="1" x14ac:dyDescent="0.2">
      <c r="B900" s="111"/>
    </row>
    <row r="901" spans="2:2" ht="15.75" customHeight="1" x14ac:dyDescent="0.2">
      <c r="B901" s="111"/>
    </row>
    <row r="902" spans="2:2" ht="15.75" customHeight="1" x14ac:dyDescent="0.2">
      <c r="B902" s="111"/>
    </row>
    <row r="903" spans="2:2" ht="15.75" customHeight="1" x14ac:dyDescent="0.2">
      <c r="B903" s="111"/>
    </row>
    <row r="904" spans="2:2" ht="15.75" customHeight="1" x14ac:dyDescent="0.2">
      <c r="B904" s="111"/>
    </row>
    <row r="905" spans="2:2" ht="15.75" customHeight="1" x14ac:dyDescent="0.2">
      <c r="B905" s="111"/>
    </row>
    <row r="906" spans="2:2" ht="15.75" customHeight="1" x14ac:dyDescent="0.2">
      <c r="B906" s="111"/>
    </row>
    <row r="907" spans="2:2" ht="15.75" customHeight="1" x14ac:dyDescent="0.2">
      <c r="B907" s="111"/>
    </row>
    <row r="908" spans="2:2" ht="15.75" customHeight="1" x14ac:dyDescent="0.2">
      <c r="B908" s="111"/>
    </row>
    <row r="909" spans="2:2" ht="15.75" customHeight="1" x14ac:dyDescent="0.2">
      <c r="B909" s="111"/>
    </row>
    <row r="910" spans="2:2" ht="15.75" customHeight="1" x14ac:dyDescent="0.2">
      <c r="B910" s="111"/>
    </row>
    <row r="911" spans="2:2" ht="15.75" customHeight="1" x14ac:dyDescent="0.2">
      <c r="B911" s="111"/>
    </row>
    <row r="912" spans="2:2" ht="15.75" customHeight="1" x14ac:dyDescent="0.2">
      <c r="B912" s="111"/>
    </row>
    <row r="913" spans="2:2" ht="15.75" customHeight="1" x14ac:dyDescent="0.2">
      <c r="B913" s="111"/>
    </row>
    <row r="914" spans="2:2" ht="15.75" customHeight="1" x14ac:dyDescent="0.2">
      <c r="B914" s="111"/>
    </row>
    <row r="915" spans="2:2" ht="15.75" customHeight="1" x14ac:dyDescent="0.2">
      <c r="B915" s="111"/>
    </row>
    <row r="916" spans="2:2" ht="15.75" customHeight="1" x14ac:dyDescent="0.2">
      <c r="B916" s="111"/>
    </row>
    <row r="917" spans="2:2" ht="15.75" customHeight="1" x14ac:dyDescent="0.2">
      <c r="B917" s="111"/>
    </row>
    <row r="918" spans="2:2" ht="15.75" customHeight="1" x14ac:dyDescent="0.2">
      <c r="B918" s="111"/>
    </row>
    <row r="919" spans="2:2" ht="15.75" customHeight="1" x14ac:dyDescent="0.2">
      <c r="B919" s="111"/>
    </row>
    <row r="920" spans="2:2" ht="15.75" customHeight="1" x14ac:dyDescent="0.2">
      <c r="B920" s="111"/>
    </row>
    <row r="921" spans="2:2" ht="15.75" customHeight="1" x14ac:dyDescent="0.2">
      <c r="B921" s="111"/>
    </row>
    <row r="922" spans="2:2" ht="15.75" customHeight="1" x14ac:dyDescent="0.2">
      <c r="B922" s="111"/>
    </row>
    <row r="923" spans="2:2" ht="15.75" customHeight="1" x14ac:dyDescent="0.2">
      <c r="B923" s="111"/>
    </row>
    <row r="924" spans="2:2" ht="15.75" customHeight="1" x14ac:dyDescent="0.2">
      <c r="B924" s="111"/>
    </row>
    <row r="925" spans="2:2" ht="15.75" customHeight="1" x14ac:dyDescent="0.2">
      <c r="B925" s="111"/>
    </row>
    <row r="926" spans="2:2" ht="15.75" customHeight="1" x14ac:dyDescent="0.2">
      <c r="B926" s="111"/>
    </row>
    <row r="927" spans="2:2" ht="15.75" customHeight="1" x14ac:dyDescent="0.2">
      <c r="B927" s="111"/>
    </row>
    <row r="928" spans="2:2" ht="15.75" customHeight="1" x14ac:dyDescent="0.2">
      <c r="B928" s="111"/>
    </row>
    <row r="929" spans="2:2" ht="15.75" customHeight="1" x14ac:dyDescent="0.2">
      <c r="B929" s="111"/>
    </row>
    <row r="930" spans="2:2" ht="15.75" customHeight="1" x14ac:dyDescent="0.2">
      <c r="B930" s="111"/>
    </row>
    <row r="931" spans="2:2" ht="15.75" customHeight="1" x14ac:dyDescent="0.2">
      <c r="B931" s="111"/>
    </row>
    <row r="932" spans="2:2" ht="15.75" customHeight="1" x14ac:dyDescent="0.2">
      <c r="B932" s="111"/>
    </row>
    <row r="933" spans="2:2" ht="15.75" customHeight="1" x14ac:dyDescent="0.2">
      <c r="B933" s="111"/>
    </row>
    <row r="934" spans="2:2" ht="15.75" customHeight="1" x14ac:dyDescent="0.2">
      <c r="B934" s="111"/>
    </row>
    <row r="935" spans="2:2" ht="15.75" customHeight="1" x14ac:dyDescent="0.2">
      <c r="B935" s="111"/>
    </row>
    <row r="936" spans="2:2" ht="15.75" customHeight="1" x14ac:dyDescent="0.2">
      <c r="B936" s="111"/>
    </row>
    <row r="937" spans="2:2" ht="15.75" customHeight="1" x14ac:dyDescent="0.2">
      <c r="B937" s="111"/>
    </row>
    <row r="938" spans="2:2" ht="15.75" customHeight="1" x14ac:dyDescent="0.2">
      <c r="B938" s="111"/>
    </row>
    <row r="939" spans="2:2" ht="15.75" customHeight="1" x14ac:dyDescent="0.2">
      <c r="B939" s="111"/>
    </row>
    <row r="940" spans="2:2" ht="15.75" customHeight="1" x14ac:dyDescent="0.2">
      <c r="B940" s="111"/>
    </row>
    <row r="941" spans="2:2" ht="15.75" customHeight="1" x14ac:dyDescent="0.2">
      <c r="B941" s="111"/>
    </row>
    <row r="942" spans="2:2" ht="15.75" customHeight="1" x14ac:dyDescent="0.2">
      <c r="B942" s="111"/>
    </row>
    <row r="943" spans="2:2" ht="15.75" customHeight="1" x14ac:dyDescent="0.2">
      <c r="B943" s="111"/>
    </row>
    <row r="944" spans="2:2" ht="15.75" customHeight="1" x14ac:dyDescent="0.2">
      <c r="B944" s="111"/>
    </row>
    <row r="945" spans="2:2" ht="15.75" customHeight="1" x14ac:dyDescent="0.2">
      <c r="B945" s="111"/>
    </row>
    <row r="946" spans="2:2" ht="15.75" customHeight="1" x14ac:dyDescent="0.2">
      <c r="B946" s="111"/>
    </row>
    <row r="947" spans="2:2" ht="15.75" customHeight="1" x14ac:dyDescent="0.2">
      <c r="B947" s="111"/>
    </row>
    <row r="948" spans="2:2" ht="15.75" customHeight="1" x14ac:dyDescent="0.2">
      <c r="B948" s="111"/>
    </row>
    <row r="949" spans="2:2" ht="15.75" customHeight="1" x14ac:dyDescent="0.2">
      <c r="B949" s="111"/>
    </row>
    <row r="950" spans="2:2" ht="15.75" customHeight="1" x14ac:dyDescent="0.2">
      <c r="B950" s="111"/>
    </row>
    <row r="951" spans="2:2" ht="15.75" customHeight="1" x14ac:dyDescent="0.2">
      <c r="B951" s="111"/>
    </row>
    <row r="952" spans="2:2" ht="15.75" customHeight="1" x14ac:dyDescent="0.2">
      <c r="B952" s="111"/>
    </row>
    <row r="953" spans="2:2" ht="15.75" customHeight="1" x14ac:dyDescent="0.2">
      <c r="B953" s="111"/>
    </row>
    <row r="954" spans="2:2" ht="15.75" customHeight="1" x14ac:dyDescent="0.2">
      <c r="B954" s="111"/>
    </row>
    <row r="955" spans="2:2" ht="15.75" customHeight="1" x14ac:dyDescent="0.2">
      <c r="B955" s="111"/>
    </row>
    <row r="956" spans="2:2" ht="15.75" customHeight="1" x14ac:dyDescent="0.2">
      <c r="B956" s="111"/>
    </row>
    <row r="957" spans="2:2" ht="15.75" customHeight="1" x14ac:dyDescent="0.2">
      <c r="B957" s="111"/>
    </row>
    <row r="958" spans="2:2" ht="15.75" customHeight="1" x14ac:dyDescent="0.2">
      <c r="B958" s="111"/>
    </row>
    <row r="959" spans="2:2" ht="15.75" customHeight="1" x14ac:dyDescent="0.2">
      <c r="B959" s="111"/>
    </row>
    <row r="960" spans="2:2" ht="15.75" customHeight="1" x14ac:dyDescent="0.2">
      <c r="B960" s="111"/>
    </row>
    <row r="961" spans="2:2" ht="15.75" customHeight="1" x14ac:dyDescent="0.2">
      <c r="B961" s="111"/>
    </row>
    <row r="962" spans="2:2" ht="15.75" customHeight="1" x14ac:dyDescent="0.2">
      <c r="B962" s="111"/>
    </row>
    <row r="963" spans="2:2" ht="15.75" customHeight="1" x14ac:dyDescent="0.2">
      <c r="B963" s="111"/>
    </row>
    <row r="964" spans="2:2" ht="15.75" customHeight="1" x14ac:dyDescent="0.2">
      <c r="B964" s="111"/>
    </row>
    <row r="965" spans="2:2" ht="15.75" customHeight="1" x14ac:dyDescent="0.2">
      <c r="B965" s="111"/>
    </row>
    <row r="966" spans="2:2" ht="15.75" customHeight="1" x14ac:dyDescent="0.2">
      <c r="B966" s="111"/>
    </row>
    <row r="967" spans="2:2" ht="15.75" customHeight="1" x14ac:dyDescent="0.2">
      <c r="B967" s="111"/>
    </row>
    <row r="968" spans="2:2" ht="15.75" customHeight="1" x14ac:dyDescent="0.2">
      <c r="B968" s="111"/>
    </row>
    <row r="969" spans="2:2" ht="15.75" customHeight="1" x14ac:dyDescent="0.2">
      <c r="B969" s="111"/>
    </row>
    <row r="970" spans="2:2" ht="15.75" customHeight="1" x14ac:dyDescent="0.2">
      <c r="B970" s="111"/>
    </row>
    <row r="971" spans="2:2" ht="15.75" customHeight="1" x14ac:dyDescent="0.2">
      <c r="B971" s="111"/>
    </row>
    <row r="972" spans="2:2" ht="15.75" customHeight="1" x14ac:dyDescent="0.2">
      <c r="B972" s="111"/>
    </row>
    <row r="973" spans="2:2" ht="15.75" customHeight="1" x14ac:dyDescent="0.2">
      <c r="B973" s="111"/>
    </row>
    <row r="974" spans="2:2" ht="15.75" customHeight="1" x14ac:dyDescent="0.2">
      <c r="B974" s="111"/>
    </row>
    <row r="975" spans="2:2" ht="15.75" customHeight="1" x14ac:dyDescent="0.2">
      <c r="B975" s="111"/>
    </row>
    <row r="976" spans="2:2" ht="15.75" customHeight="1" x14ac:dyDescent="0.2">
      <c r="B976" s="111"/>
    </row>
    <row r="977" spans="2:2" ht="15.75" customHeight="1" x14ac:dyDescent="0.2">
      <c r="B977" s="111"/>
    </row>
    <row r="978" spans="2:2" ht="15.75" customHeight="1" x14ac:dyDescent="0.2">
      <c r="B978" s="111"/>
    </row>
    <row r="979" spans="2:2" ht="15.75" customHeight="1" x14ac:dyDescent="0.2">
      <c r="B979" s="111"/>
    </row>
    <row r="980" spans="2:2" ht="15.75" customHeight="1" x14ac:dyDescent="0.2">
      <c r="B980" s="111"/>
    </row>
    <row r="981" spans="2:2" ht="15.75" customHeight="1" x14ac:dyDescent="0.2">
      <c r="B981" s="111"/>
    </row>
    <row r="982" spans="2:2" ht="15.75" customHeight="1" x14ac:dyDescent="0.2">
      <c r="B982" s="111"/>
    </row>
    <row r="983" spans="2:2" ht="15.75" customHeight="1" x14ac:dyDescent="0.2">
      <c r="B983" s="111"/>
    </row>
    <row r="984" spans="2:2" ht="15.75" customHeight="1" x14ac:dyDescent="0.2">
      <c r="B984" s="111"/>
    </row>
    <row r="985" spans="2:2" ht="15.75" customHeight="1" x14ac:dyDescent="0.2">
      <c r="B985" s="111"/>
    </row>
    <row r="986" spans="2:2" ht="15.75" customHeight="1" x14ac:dyDescent="0.2">
      <c r="B986" s="111"/>
    </row>
    <row r="987" spans="2:2" ht="15.75" customHeight="1" x14ac:dyDescent="0.2">
      <c r="B987" s="111"/>
    </row>
    <row r="988" spans="2:2" ht="15.75" customHeight="1" x14ac:dyDescent="0.2">
      <c r="B988" s="111"/>
    </row>
    <row r="989" spans="2:2" ht="15.75" customHeight="1" x14ac:dyDescent="0.2">
      <c r="B989" s="111"/>
    </row>
    <row r="990" spans="2:2" ht="15.75" customHeight="1" x14ac:dyDescent="0.2">
      <c r="B990" s="111"/>
    </row>
    <row r="991" spans="2:2" ht="15.75" customHeight="1" x14ac:dyDescent="0.2">
      <c r="B991" s="111"/>
    </row>
    <row r="992" spans="2:2" ht="15.75" customHeight="1" x14ac:dyDescent="0.2">
      <c r="B992" s="111"/>
    </row>
    <row r="993" spans="2:2" ht="15.75" customHeight="1" x14ac:dyDescent="0.2">
      <c r="B993" s="111"/>
    </row>
    <row r="994" spans="2:2" ht="15.75" customHeight="1" x14ac:dyDescent="0.2">
      <c r="B994" s="111"/>
    </row>
    <row r="995" spans="2:2" ht="15.75" customHeight="1" x14ac:dyDescent="0.2">
      <c r="B995" s="111"/>
    </row>
    <row r="996" spans="2:2" ht="15.75" customHeight="1" x14ac:dyDescent="0.2">
      <c r="B996" s="111"/>
    </row>
    <row r="997" spans="2:2" ht="15.75" customHeight="1" x14ac:dyDescent="0.2">
      <c r="B997" s="111"/>
    </row>
    <row r="998" spans="2:2" ht="15.75" customHeight="1" x14ac:dyDescent="0.2">
      <c r="B998" s="111"/>
    </row>
    <row r="999" spans="2:2" ht="15.75" customHeight="1" x14ac:dyDescent="0.2">
      <c r="B999" s="111"/>
    </row>
    <row r="1000" spans="2:2" ht="15.75" customHeight="1" x14ac:dyDescent="0.2">
      <c r="B1000" s="111"/>
    </row>
    <row r="1001" spans="2:2" ht="15.75" customHeight="1" x14ac:dyDescent="0.2">
      <c r="B1001" s="111"/>
    </row>
    <row r="1002" spans="2:2" ht="15.75" customHeight="1" x14ac:dyDescent="0.2">
      <c r="B1002" s="111"/>
    </row>
    <row r="1003" spans="2:2" ht="15.75" customHeight="1" x14ac:dyDescent="0.2">
      <c r="B1003" s="111"/>
    </row>
    <row r="1004" spans="2:2" ht="15.75" customHeight="1" x14ac:dyDescent="0.2">
      <c r="B1004" s="111"/>
    </row>
    <row r="1005" spans="2:2" ht="15.75" customHeight="1" x14ac:dyDescent="0.2">
      <c r="B1005" s="111"/>
    </row>
    <row r="1006" spans="2:2" ht="15.75" customHeight="1" x14ac:dyDescent="0.2">
      <c r="B1006" s="111"/>
    </row>
    <row r="1007" spans="2:2" ht="15.75" customHeight="1" x14ac:dyDescent="0.2">
      <c r="B1007" s="111"/>
    </row>
    <row r="1008" spans="2:2" ht="15.75" customHeight="1" x14ac:dyDescent="0.2">
      <c r="B1008" s="111"/>
    </row>
    <row r="1009" spans="2:2" ht="15.75" customHeight="1" x14ac:dyDescent="0.2">
      <c r="B1009" s="111"/>
    </row>
    <row r="1010" spans="2:2" ht="15.75" customHeight="1" x14ac:dyDescent="0.2">
      <c r="B1010" s="111"/>
    </row>
  </sheetData>
  <mergeCells count="26">
    <mergeCell ref="F147:I147"/>
    <mergeCell ref="F161:I161"/>
    <mergeCell ref="A94:A96"/>
    <mergeCell ref="A97:A100"/>
    <mergeCell ref="A104:I104"/>
    <mergeCell ref="A106:A107"/>
    <mergeCell ref="A108:A113"/>
    <mergeCell ref="A114:A119"/>
    <mergeCell ref="A89:A93"/>
    <mergeCell ref="A26:A33"/>
    <mergeCell ref="A34:A35"/>
    <mergeCell ref="A40:I40"/>
    <mergeCell ref="A42:A49"/>
    <mergeCell ref="A50:A51"/>
    <mergeCell ref="A52:A54"/>
    <mergeCell ref="A60:I60"/>
    <mergeCell ref="A62:A67"/>
    <mergeCell ref="A68:A70"/>
    <mergeCell ref="A71:A74"/>
    <mergeCell ref="A87:I87"/>
    <mergeCell ref="B24:I24"/>
    <mergeCell ref="C2:G2"/>
    <mergeCell ref="C3:G3"/>
    <mergeCell ref="C4:G4"/>
    <mergeCell ref="A12:A20"/>
    <mergeCell ref="B10:I10"/>
  </mergeCells>
  <pageMargins left="0.7" right="0.7" top="0.75" bottom="0.75" header="0" footer="0"/>
  <pageSetup paperSize="9" scale="3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1C2EA-784D-4A7A-BDFF-D5D8BF9E3C7F}">
  <sheetPr>
    <pageSetUpPr fitToPage="1"/>
  </sheetPr>
  <dimension ref="A1:T1002"/>
  <sheetViews>
    <sheetView zoomScale="70" zoomScaleNormal="70" workbookViewId="0">
      <selection activeCell="B4" sqref="B4:F4"/>
    </sheetView>
  </sheetViews>
  <sheetFormatPr baseColWidth="10" defaultColWidth="14.5" defaultRowHeight="15" customHeight="1" x14ac:dyDescent="0.2"/>
  <cols>
    <col min="1" max="1" width="10.5" customWidth="1"/>
    <col min="2" max="2" width="59.5" customWidth="1"/>
    <col min="3" max="3" width="42.5" bestFit="1" customWidth="1"/>
    <col min="4" max="4" width="7.1640625" customWidth="1"/>
    <col min="5" max="8" width="10.5" customWidth="1"/>
    <col min="10" max="10" width="9" customWidth="1"/>
    <col min="11" max="11" width="7.5" customWidth="1"/>
    <col min="12" max="12" width="8.5" customWidth="1"/>
    <col min="13" max="13" width="10" customWidth="1"/>
  </cols>
  <sheetData>
    <row r="1" spans="1:20" ht="15" customHeight="1" x14ac:dyDescent="0.2">
      <c r="A1" s="1" t="s">
        <v>260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15" customHeight="1" x14ac:dyDescent="0.2">
      <c r="A2" s="4"/>
      <c r="B2" s="160" t="s">
        <v>0</v>
      </c>
      <c r="C2" s="160"/>
      <c r="D2" s="160"/>
      <c r="E2" s="160"/>
      <c r="F2" s="160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15" customHeight="1" x14ac:dyDescent="0.2">
      <c r="A3" s="4"/>
      <c r="B3" s="160" t="s">
        <v>229</v>
      </c>
      <c r="C3" s="160"/>
      <c r="D3" s="160"/>
      <c r="E3" s="160"/>
      <c r="F3" s="160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5" customHeight="1" x14ac:dyDescent="0.2">
      <c r="A4" s="4"/>
      <c r="B4" s="160" t="s">
        <v>267</v>
      </c>
      <c r="C4" s="161"/>
      <c r="D4" s="161"/>
      <c r="E4" s="161"/>
      <c r="F4" s="161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15" customHeight="1" x14ac:dyDescent="0.2">
      <c r="A5" s="4"/>
      <c r="B5" s="4"/>
      <c r="C5" s="4"/>
      <c r="D5" s="4"/>
      <c r="E5" s="4"/>
      <c r="F5" s="4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15" customHeight="1" x14ac:dyDescent="0.2">
      <c r="A6" s="4"/>
      <c r="B6" s="4"/>
      <c r="C6" s="4"/>
      <c r="D6" s="4"/>
      <c r="E6" s="4"/>
      <c r="F6" s="4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15" customHeight="1" x14ac:dyDescent="0.2">
      <c r="A7" s="4"/>
      <c r="B7" s="4"/>
      <c r="C7" s="4"/>
      <c r="D7" s="4"/>
      <c r="E7" s="4"/>
      <c r="F7" s="4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 ht="15" customHeight="1" x14ac:dyDescent="0.2">
      <c r="B8" s="5" t="s">
        <v>1</v>
      </c>
      <c r="C8" s="76" t="s">
        <v>2</v>
      </c>
      <c r="D8" s="76"/>
      <c r="E8" s="76"/>
      <c r="F8" s="76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 ht="15" customHeight="1" x14ac:dyDescent="0.2">
      <c r="C9" s="77" t="s">
        <v>3</v>
      </c>
      <c r="D9" s="77"/>
      <c r="E9" s="77"/>
      <c r="F9" s="77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ht="14.25" customHeight="1" x14ac:dyDescent="0.2"/>
    <row r="11" spans="1:20" ht="14.25" customHeight="1" x14ac:dyDescent="0.2">
      <c r="A11" s="163" t="s">
        <v>4</v>
      </c>
      <c r="B11" s="163"/>
      <c r="C11" s="163"/>
      <c r="D11" s="163"/>
      <c r="E11" s="163"/>
      <c r="F11" s="163"/>
      <c r="G11" s="163"/>
      <c r="H11" s="163"/>
    </row>
    <row r="12" spans="1:20" ht="42" customHeight="1" x14ac:dyDescent="0.2">
      <c r="A12" s="28" t="s">
        <v>5</v>
      </c>
      <c r="B12" s="29" t="s">
        <v>6</v>
      </c>
      <c r="C12" s="32" t="s">
        <v>231</v>
      </c>
      <c r="D12" s="29" t="s">
        <v>8</v>
      </c>
      <c r="E12" s="29" t="s">
        <v>9</v>
      </c>
      <c r="F12" s="29" t="s">
        <v>10</v>
      </c>
      <c r="G12" s="29" t="s">
        <v>11</v>
      </c>
      <c r="H12" s="29" t="s">
        <v>12</v>
      </c>
    </row>
    <row r="13" spans="1:20" ht="14.25" customHeight="1" x14ac:dyDescent="0.2">
      <c r="A13" s="7" t="s">
        <v>151</v>
      </c>
      <c r="B13" s="3" t="s">
        <v>16</v>
      </c>
      <c r="C13" s="33"/>
      <c r="D13" s="3">
        <v>1</v>
      </c>
      <c r="E13" s="3">
        <v>0</v>
      </c>
      <c r="F13" s="3">
        <v>24</v>
      </c>
      <c r="G13" s="3">
        <v>0</v>
      </c>
      <c r="H13" s="3"/>
    </row>
    <row r="14" spans="1:20" ht="14.25" customHeight="1" x14ac:dyDescent="0.2">
      <c r="A14" s="7" t="s">
        <v>152</v>
      </c>
      <c r="B14" s="3" t="s">
        <v>20</v>
      </c>
      <c r="C14" s="34"/>
      <c r="D14" s="3">
        <v>4</v>
      </c>
      <c r="E14" s="3">
        <v>19.5</v>
      </c>
      <c r="F14" s="3">
        <v>9</v>
      </c>
      <c r="G14" s="3">
        <v>6</v>
      </c>
      <c r="H14" s="3">
        <v>0</v>
      </c>
    </row>
    <row r="15" spans="1:20" ht="14.25" customHeight="1" x14ac:dyDescent="0.2">
      <c r="A15" s="7" t="s">
        <v>153</v>
      </c>
      <c r="B15" s="3" t="s">
        <v>22</v>
      </c>
      <c r="C15" s="35"/>
      <c r="D15" s="3">
        <v>4</v>
      </c>
      <c r="E15" s="3">
        <v>6</v>
      </c>
      <c r="F15" s="3">
        <v>7.5</v>
      </c>
      <c r="G15" s="3">
        <v>19.5</v>
      </c>
      <c r="H15" s="3">
        <v>0</v>
      </c>
    </row>
    <row r="16" spans="1:20" ht="14.25" customHeight="1" x14ac:dyDescent="0.2">
      <c r="A16" s="7" t="s">
        <v>154</v>
      </c>
      <c r="B16" s="3" t="s">
        <v>23</v>
      </c>
      <c r="C16" s="33"/>
      <c r="D16" s="3">
        <v>2</v>
      </c>
      <c r="E16" s="3">
        <v>4.5</v>
      </c>
      <c r="F16" s="3">
        <v>9</v>
      </c>
      <c r="G16" s="3">
        <v>4.5</v>
      </c>
      <c r="H16" s="3">
        <v>0</v>
      </c>
    </row>
    <row r="17" spans="1:12" ht="14.25" customHeight="1" x14ac:dyDescent="0.2">
      <c r="A17" s="7" t="s">
        <v>155</v>
      </c>
      <c r="B17" s="3" t="s">
        <v>26</v>
      </c>
      <c r="C17" s="33"/>
      <c r="D17" s="3">
        <v>4</v>
      </c>
      <c r="E17" s="3">
        <v>16.5</v>
      </c>
      <c r="F17" s="3">
        <v>19.5</v>
      </c>
      <c r="G17" s="3">
        <v>0</v>
      </c>
      <c r="H17" s="3">
        <v>0</v>
      </c>
    </row>
    <row r="18" spans="1:12" ht="14.25" customHeight="1" x14ac:dyDescent="0.2">
      <c r="A18" s="7" t="s">
        <v>158</v>
      </c>
      <c r="B18" s="3" t="s">
        <v>30</v>
      </c>
      <c r="C18" s="34"/>
      <c r="D18" s="3">
        <v>3</v>
      </c>
      <c r="E18" s="3">
        <v>10.5</v>
      </c>
      <c r="F18" s="3">
        <v>16.5</v>
      </c>
      <c r="G18" s="3">
        <v>0</v>
      </c>
      <c r="H18" s="3">
        <v>0</v>
      </c>
    </row>
    <row r="19" spans="1:12" ht="14.25" customHeight="1" x14ac:dyDescent="0.2">
      <c r="A19" s="162" t="s">
        <v>227</v>
      </c>
      <c r="B19" s="162" t="s">
        <v>228</v>
      </c>
      <c r="C19" s="3" t="s">
        <v>232</v>
      </c>
      <c r="D19" s="3">
        <v>5</v>
      </c>
      <c r="E19" s="3">
        <v>44</v>
      </c>
      <c r="F19">
        <v>0</v>
      </c>
      <c r="G19" s="3">
        <v>0</v>
      </c>
      <c r="H19" s="3">
        <v>0</v>
      </c>
    </row>
    <row r="20" spans="1:12" ht="14.25" customHeight="1" x14ac:dyDescent="0.2">
      <c r="A20" s="162"/>
      <c r="B20" s="162"/>
      <c r="C20" t="s">
        <v>233</v>
      </c>
      <c r="D20" s="3">
        <v>5</v>
      </c>
      <c r="E20" s="3">
        <v>32</v>
      </c>
      <c r="F20">
        <v>0</v>
      </c>
      <c r="G20">
        <v>0</v>
      </c>
      <c r="H20">
        <v>0</v>
      </c>
    </row>
    <row r="21" spans="1:12" ht="14.25" customHeight="1" x14ac:dyDescent="0.2">
      <c r="A21" s="162"/>
      <c r="B21" s="162"/>
      <c r="C21" s="31" t="s">
        <v>237</v>
      </c>
      <c r="D21" s="3">
        <v>2</v>
      </c>
      <c r="E21" s="3">
        <v>20</v>
      </c>
      <c r="F21">
        <v>0</v>
      </c>
      <c r="G21">
        <v>0</v>
      </c>
      <c r="H21">
        <v>0</v>
      </c>
    </row>
    <row r="22" spans="1:12" ht="14.25" customHeight="1" x14ac:dyDescent="0.2">
      <c r="A22" s="42"/>
      <c r="B22" s="42"/>
      <c r="C22" s="31"/>
      <c r="D22" s="3"/>
      <c r="E22" s="3"/>
    </row>
    <row r="23" spans="1:12" ht="14.25" customHeight="1" x14ac:dyDescent="0.2">
      <c r="A23" s="7"/>
      <c r="B23" s="3"/>
      <c r="D23" s="3"/>
      <c r="I23" s="9" t="s">
        <v>32</v>
      </c>
    </row>
    <row r="24" spans="1:12" ht="14.25" customHeight="1" x14ac:dyDescent="0.2">
      <c r="A24" s="10" t="s">
        <v>33</v>
      </c>
      <c r="C24" s="9"/>
      <c r="D24" s="9">
        <f>SUM(D13:D21)</f>
        <v>30</v>
      </c>
      <c r="E24" s="9">
        <f>SUM(E13:E21)</f>
        <v>153</v>
      </c>
      <c r="F24" s="9">
        <f>SUM(F13:F20)</f>
        <v>85.5</v>
      </c>
      <c r="G24" s="9">
        <f>SUM(G13:G20)</f>
        <v>30</v>
      </c>
      <c r="H24" s="9">
        <f>SUM(H13:H20)</f>
        <v>0</v>
      </c>
      <c r="I24" s="9">
        <f>SUM(E24:H24)</f>
        <v>268.5</v>
      </c>
    </row>
    <row r="25" spans="1:12" ht="14.25" customHeight="1" x14ac:dyDescent="0.2">
      <c r="A25" s="7"/>
      <c r="L25" s="11"/>
    </row>
    <row r="26" spans="1:12" ht="14.25" customHeight="1" x14ac:dyDescent="0.2">
      <c r="A26" s="163" t="s">
        <v>34</v>
      </c>
      <c r="B26" s="163"/>
      <c r="C26" s="163"/>
      <c r="D26" s="163"/>
      <c r="E26" s="163"/>
      <c r="F26" s="163"/>
      <c r="G26" s="163"/>
      <c r="H26" s="163"/>
    </row>
    <row r="27" spans="1:12" ht="42.75" customHeight="1" x14ac:dyDescent="0.2">
      <c r="A27" s="28" t="s">
        <v>5</v>
      </c>
      <c r="B27" s="29" t="s">
        <v>6</v>
      </c>
      <c r="C27" s="29"/>
      <c r="D27" s="29" t="s">
        <v>8</v>
      </c>
      <c r="E27" s="29" t="s">
        <v>9</v>
      </c>
      <c r="F27" s="29" t="s">
        <v>10</v>
      </c>
      <c r="G27" s="29" t="s">
        <v>11</v>
      </c>
      <c r="H27" s="29" t="s">
        <v>12</v>
      </c>
    </row>
    <row r="28" spans="1:12" ht="14.25" customHeight="1" x14ac:dyDescent="0.2">
      <c r="A28" s="7" t="s">
        <v>160</v>
      </c>
      <c r="B28" s="3" t="s">
        <v>35</v>
      </c>
      <c r="C28" s="33"/>
      <c r="D28" s="3">
        <v>2</v>
      </c>
      <c r="E28" s="3">
        <v>0</v>
      </c>
      <c r="F28" s="3">
        <v>24</v>
      </c>
      <c r="G28" s="3">
        <v>0</v>
      </c>
      <c r="H28" s="3">
        <v>0</v>
      </c>
    </row>
    <row r="29" spans="1:12" ht="14.25" customHeight="1" x14ac:dyDescent="0.2">
      <c r="A29" s="7" t="s">
        <v>161</v>
      </c>
      <c r="B29" s="3" t="s">
        <v>36</v>
      </c>
      <c r="C29" s="33"/>
      <c r="D29" s="3">
        <v>4</v>
      </c>
      <c r="E29" s="3">
        <v>24</v>
      </c>
      <c r="F29" s="3">
        <v>12</v>
      </c>
      <c r="G29" s="3">
        <v>0</v>
      </c>
      <c r="H29" s="3">
        <v>0</v>
      </c>
    </row>
    <row r="30" spans="1:12" ht="14.25" customHeight="1" x14ac:dyDescent="0.2">
      <c r="A30" s="7" t="s">
        <v>162</v>
      </c>
      <c r="B30" s="3" t="s">
        <v>37</v>
      </c>
      <c r="C30" s="33"/>
      <c r="D30" s="3">
        <v>4</v>
      </c>
      <c r="E30" s="3">
        <v>18</v>
      </c>
      <c r="F30" s="3">
        <v>18</v>
      </c>
      <c r="G30" s="3">
        <v>0</v>
      </c>
      <c r="H30" s="3">
        <v>0</v>
      </c>
    </row>
    <row r="31" spans="1:12" ht="14.25" customHeight="1" x14ac:dyDescent="0.2">
      <c r="A31" s="7" t="s">
        <v>163</v>
      </c>
      <c r="B31" s="3" t="s">
        <v>39</v>
      </c>
      <c r="C31" s="33"/>
      <c r="D31" s="3">
        <v>2</v>
      </c>
      <c r="E31" s="3">
        <v>6</v>
      </c>
      <c r="F31" s="3">
        <v>3</v>
      </c>
      <c r="G31" s="3">
        <v>6</v>
      </c>
      <c r="H31" s="3">
        <v>0</v>
      </c>
    </row>
    <row r="32" spans="1:12" ht="14.25" customHeight="1" x14ac:dyDescent="0.2">
      <c r="A32" s="7" t="s">
        <v>164</v>
      </c>
      <c r="B32" s="3" t="s">
        <v>40</v>
      </c>
      <c r="C32" s="33"/>
      <c r="D32" s="3">
        <v>4</v>
      </c>
      <c r="E32" s="3">
        <v>12</v>
      </c>
      <c r="F32" s="3">
        <v>21</v>
      </c>
      <c r="G32" s="3">
        <v>0</v>
      </c>
      <c r="H32" s="3">
        <v>0</v>
      </c>
    </row>
    <row r="33" spans="1:20" ht="14.25" customHeight="1" x14ac:dyDescent="0.2">
      <c r="A33" s="7" t="s">
        <v>165</v>
      </c>
      <c r="B33" s="3" t="s">
        <v>41</v>
      </c>
      <c r="C33" s="33"/>
      <c r="D33" s="3">
        <v>4</v>
      </c>
      <c r="E33" s="3">
        <v>18</v>
      </c>
      <c r="F33" s="3">
        <v>21</v>
      </c>
      <c r="G33" s="3">
        <v>0</v>
      </c>
      <c r="H33" s="3">
        <v>0</v>
      </c>
    </row>
    <row r="34" spans="1:20" ht="14.25" customHeight="1" x14ac:dyDescent="0.2">
      <c r="A34" s="7" t="s">
        <v>166</v>
      </c>
      <c r="B34" s="3" t="s">
        <v>42</v>
      </c>
      <c r="C34" s="33"/>
      <c r="D34" s="3">
        <v>2</v>
      </c>
      <c r="E34" s="131">
        <v>16.5</v>
      </c>
      <c r="F34" s="3">
        <v>0</v>
      </c>
      <c r="G34" s="3">
        <v>0</v>
      </c>
      <c r="H34" s="3">
        <v>0</v>
      </c>
    </row>
    <row r="35" spans="1:20" ht="28.5" customHeight="1" x14ac:dyDescent="0.2">
      <c r="A35" s="7" t="s">
        <v>167</v>
      </c>
      <c r="B35" s="44" t="s">
        <v>45</v>
      </c>
      <c r="C35" s="33"/>
      <c r="D35" s="3">
        <v>4</v>
      </c>
      <c r="E35" s="3">
        <v>4.5</v>
      </c>
      <c r="F35" s="3">
        <v>16.5</v>
      </c>
      <c r="G35" s="3">
        <v>0</v>
      </c>
      <c r="H35" s="3">
        <v>0</v>
      </c>
    </row>
    <row r="36" spans="1:20" ht="14.25" customHeight="1" x14ac:dyDescent="0.2">
      <c r="A36" s="7" t="s">
        <v>168</v>
      </c>
      <c r="B36" s="24" t="s">
        <v>238</v>
      </c>
      <c r="C36" s="33"/>
      <c r="D36" s="3">
        <v>4</v>
      </c>
      <c r="E36" s="3">
        <v>0</v>
      </c>
      <c r="F36" s="3">
        <v>7.5</v>
      </c>
      <c r="G36" s="3">
        <v>27</v>
      </c>
      <c r="H36" s="3">
        <v>0</v>
      </c>
    </row>
    <row r="37" spans="1:20" ht="14.25" customHeight="1" x14ac:dyDescent="0.2">
      <c r="A37" s="7"/>
      <c r="I37" s="9" t="s">
        <v>32</v>
      </c>
    </row>
    <row r="38" spans="1:20" ht="14.25" customHeight="1" x14ac:dyDescent="0.2">
      <c r="A38" s="10" t="s">
        <v>33</v>
      </c>
      <c r="C38" s="9"/>
      <c r="D38" s="9">
        <f>SUM(D28:D36)</f>
        <v>30</v>
      </c>
      <c r="E38" s="9">
        <f>SUM(E28:E36)</f>
        <v>99</v>
      </c>
      <c r="F38" s="9">
        <f>SUM(F28:F36)</f>
        <v>123</v>
      </c>
      <c r="G38" s="9">
        <f>SUM(G28:G36)</f>
        <v>33</v>
      </c>
      <c r="H38" s="9">
        <f>SUM(H28:H36)</f>
        <v>0</v>
      </c>
      <c r="I38" s="9">
        <f>SUM(E38:H38)</f>
        <v>255</v>
      </c>
    </row>
    <row r="39" spans="1:20" ht="14.25" customHeight="1" x14ac:dyDescent="0.2">
      <c r="A39" s="10"/>
      <c r="B39" s="3"/>
      <c r="C39" s="9"/>
      <c r="D39" s="9"/>
      <c r="E39" s="9"/>
      <c r="F39" s="9"/>
      <c r="G39" s="9"/>
      <c r="H39" s="9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ht="14.25" customHeight="1" x14ac:dyDescent="0.2">
      <c r="A40" s="163" t="s">
        <v>51</v>
      </c>
      <c r="B40" s="163"/>
      <c r="C40" s="163"/>
      <c r="D40" s="163"/>
      <c r="E40" s="163"/>
      <c r="F40" s="163"/>
      <c r="G40" s="163"/>
      <c r="H40" s="163"/>
    </row>
    <row r="41" spans="1:20" ht="42.75" customHeight="1" x14ac:dyDescent="0.2">
      <c r="A41" s="28" t="s">
        <v>5</v>
      </c>
      <c r="B41" s="29" t="s">
        <v>6</v>
      </c>
      <c r="C41" s="29"/>
      <c r="D41" s="29" t="s">
        <v>8</v>
      </c>
      <c r="E41" s="29" t="s">
        <v>9</v>
      </c>
      <c r="F41" s="29" t="s">
        <v>10</v>
      </c>
      <c r="G41" s="29" t="s">
        <v>11</v>
      </c>
      <c r="H41" s="29" t="s">
        <v>12</v>
      </c>
    </row>
    <row r="42" spans="1:20" ht="14.25" customHeight="1" x14ac:dyDescent="0.2">
      <c r="A42" s="7" t="s">
        <v>170</v>
      </c>
      <c r="B42" s="3" t="s">
        <v>52</v>
      </c>
      <c r="C42" s="33"/>
      <c r="D42" s="3">
        <v>2</v>
      </c>
      <c r="E42" s="3">
        <v>0</v>
      </c>
      <c r="F42" s="3">
        <v>24</v>
      </c>
      <c r="G42" s="3">
        <v>0</v>
      </c>
      <c r="H42" s="3">
        <v>0</v>
      </c>
    </row>
    <row r="43" spans="1:20" ht="14.25" customHeight="1" x14ac:dyDescent="0.2">
      <c r="A43" s="7" t="s">
        <v>171</v>
      </c>
      <c r="B43" s="3" t="s">
        <v>53</v>
      </c>
      <c r="C43" s="33"/>
      <c r="D43" s="3">
        <v>2</v>
      </c>
      <c r="E43" s="3">
        <v>6</v>
      </c>
      <c r="F43" s="3">
        <v>9</v>
      </c>
      <c r="G43" s="3">
        <v>0</v>
      </c>
      <c r="H43" s="3">
        <v>0</v>
      </c>
    </row>
    <row r="44" spans="1:20" ht="14.25" customHeight="1" x14ac:dyDescent="0.2">
      <c r="A44" s="7" t="s">
        <v>172</v>
      </c>
      <c r="B44" s="3" t="s">
        <v>55</v>
      </c>
      <c r="C44" s="33"/>
      <c r="D44" s="3">
        <v>2</v>
      </c>
      <c r="E44" s="14">
        <v>0</v>
      </c>
      <c r="F44" s="14">
        <v>0</v>
      </c>
      <c r="G44" s="3">
        <v>16.5</v>
      </c>
      <c r="H44" s="3">
        <v>0</v>
      </c>
    </row>
    <row r="45" spans="1:20" ht="14.25" customHeight="1" x14ac:dyDescent="0.2">
      <c r="A45" s="7" t="s">
        <v>173</v>
      </c>
      <c r="B45" s="3" t="s">
        <v>56</v>
      </c>
      <c r="C45" s="33"/>
      <c r="D45" s="3">
        <v>4</v>
      </c>
      <c r="E45" s="3">
        <v>19.5</v>
      </c>
      <c r="F45" s="3">
        <v>3</v>
      </c>
      <c r="G45" s="3">
        <v>11.5</v>
      </c>
      <c r="H45" s="3">
        <v>0</v>
      </c>
    </row>
    <row r="46" spans="1:20" ht="14.25" customHeight="1" x14ac:dyDescent="0.2">
      <c r="A46" s="7" t="s">
        <v>174</v>
      </c>
      <c r="B46" s="3" t="s">
        <v>57</v>
      </c>
      <c r="C46" s="33"/>
      <c r="D46" s="3">
        <v>4</v>
      </c>
      <c r="E46" s="3">
        <v>18</v>
      </c>
      <c r="F46" s="3">
        <v>7.5</v>
      </c>
      <c r="G46" s="3">
        <v>9</v>
      </c>
      <c r="H46" s="3">
        <v>0</v>
      </c>
    </row>
    <row r="47" spans="1:20" ht="14.25" customHeight="1" x14ac:dyDescent="0.2">
      <c r="A47" s="7" t="s">
        <v>175</v>
      </c>
      <c r="B47" s="3" t="s">
        <v>58</v>
      </c>
      <c r="C47" s="33"/>
      <c r="D47" s="3">
        <v>4</v>
      </c>
      <c r="E47" s="3">
        <v>15</v>
      </c>
      <c r="F47" s="3">
        <v>18</v>
      </c>
      <c r="G47" s="3">
        <v>0</v>
      </c>
      <c r="H47" s="3">
        <v>0</v>
      </c>
    </row>
    <row r="48" spans="1:20" ht="14.25" customHeight="1" x14ac:dyDescent="0.2">
      <c r="A48" s="7" t="s">
        <v>176</v>
      </c>
      <c r="B48" s="3" t="s">
        <v>59</v>
      </c>
      <c r="C48" s="33"/>
      <c r="D48" s="3">
        <v>3</v>
      </c>
      <c r="E48" s="3">
        <v>7.5</v>
      </c>
      <c r="F48" s="3">
        <v>7.5</v>
      </c>
      <c r="G48" s="3">
        <v>9</v>
      </c>
      <c r="H48" s="3">
        <v>0</v>
      </c>
    </row>
    <row r="49" spans="1:20" ht="14.25" customHeight="1" x14ac:dyDescent="0.2">
      <c r="A49" s="7" t="s">
        <v>177</v>
      </c>
      <c r="B49" s="3" t="s">
        <v>60</v>
      </c>
      <c r="C49" s="33"/>
      <c r="D49" s="3">
        <v>3</v>
      </c>
      <c r="E49" s="3">
        <v>4.5</v>
      </c>
      <c r="F49" s="3">
        <v>7.5</v>
      </c>
      <c r="G49" s="3">
        <v>12</v>
      </c>
      <c r="H49" s="3">
        <v>0</v>
      </c>
    </row>
    <row r="50" spans="1:20" ht="14.25" customHeight="1" x14ac:dyDescent="0.2">
      <c r="A50" s="7" t="s">
        <v>178</v>
      </c>
      <c r="B50" s="16" t="s">
        <v>62</v>
      </c>
      <c r="C50" s="33"/>
      <c r="D50" s="3">
        <v>4</v>
      </c>
      <c r="E50" s="3">
        <v>0</v>
      </c>
      <c r="F50" s="3">
        <v>12</v>
      </c>
      <c r="G50" s="3">
        <v>21</v>
      </c>
      <c r="H50" s="3">
        <v>0</v>
      </c>
    </row>
    <row r="51" spans="1:20" ht="14.25" customHeight="1" x14ac:dyDescent="0.2">
      <c r="A51" s="7" t="s">
        <v>179</v>
      </c>
      <c r="B51" s="16" t="s">
        <v>63</v>
      </c>
      <c r="C51" s="33"/>
      <c r="D51" s="3">
        <v>2</v>
      </c>
      <c r="E51" s="3">
        <v>0</v>
      </c>
      <c r="F51" s="3">
        <v>10</v>
      </c>
      <c r="G51" s="3">
        <v>0</v>
      </c>
      <c r="H51" s="3">
        <v>0</v>
      </c>
    </row>
    <row r="52" spans="1:20" ht="14.25" customHeight="1" x14ac:dyDescent="0.2">
      <c r="A52" s="7" t="s">
        <v>180</v>
      </c>
      <c r="B52" s="17" t="s">
        <v>64</v>
      </c>
      <c r="C52" s="33"/>
      <c r="D52" s="3">
        <v>4</v>
      </c>
      <c r="E52" s="3">
        <v>12</v>
      </c>
      <c r="F52" s="3">
        <v>3</v>
      </c>
      <c r="G52" s="3">
        <v>21</v>
      </c>
      <c r="H52" s="3">
        <v>0</v>
      </c>
    </row>
    <row r="53" spans="1:20" ht="14.25" customHeight="1" x14ac:dyDescent="0.2">
      <c r="A53" s="7" t="s">
        <v>181</v>
      </c>
      <c r="B53" s="17" t="s">
        <v>65</v>
      </c>
      <c r="C53" s="33"/>
      <c r="D53" s="3">
        <v>2</v>
      </c>
      <c r="E53" s="3">
        <v>4.5</v>
      </c>
      <c r="F53" s="3">
        <v>12</v>
      </c>
      <c r="G53" s="3">
        <v>0</v>
      </c>
      <c r="H53" s="3">
        <v>0</v>
      </c>
    </row>
    <row r="54" spans="1:20" ht="14.25" customHeight="1" x14ac:dyDescent="0.2">
      <c r="A54" s="7" t="s">
        <v>182</v>
      </c>
      <c r="B54" s="17" t="s">
        <v>66</v>
      </c>
      <c r="C54" s="33"/>
      <c r="D54" s="3">
        <v>2</v>
      </c>
      <c r="E54" s="3">
        <v>4.5</v>
      </c>
      <c r="F54" s="18">
        <v>12</v>
      </c>
      <c r="G54" s="3">
        <v>0</v>
      </c>
      <c r="H54" s="3">
        <v>0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0" ht="14.25" customHeight="1" x14ac:dyDescent="0.2">
      <c r="A55" s="13"/>
      <c r="B55" s="3"/>
      <c r="C55" s="3"/>
      <c r="D55" s="9"/>
      <c r="E55" s="9"/>
      <c r="F55" s="9"/>
      <c r="G55" s="9"/>
      <c r="H55" s="9"/>
      <c r="I55" s="9" t="s">
        <v>32</v>
      </c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 ht="14.25" customHeight="1" x14ac:dyDescent="0.2">
      <c r="A56" s="13" t="s">
        <v>49</v>
      </c>
      <c r="B56" s="3"/>
      <c r="C56" s="3"/>
      <c r="D56" s="9">
        <f t="shared" ref="D56:H56" si="0">SUM(D42:D51)</f>
        <v>30</v>
      </c>
      <c r="E56" s="9">
        <f t="shared" si="0"/>
        <v>70.5</v>
      </c>
      <c r="F56" s="9">
        <f t="shared" si="0"/>
        <v>98.5</v>
      </c>
      <c r="G56" s="9">
        <f t="shared" si="0"/>
        <v>79</v>
      </c>
      <c r="H56" s="9">
        <f t="shared" si="0"/>
        <v>0</v>
      </c>
      <c r="I56" s="9">
        <f>SUM(E56:H56)</f>
        <v>248</v>
      </c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 ht="14.25" customHeight="1" x14ac:dyDescent="0.2">
      <c r="A57" s="13" t="s">
        <v>50</v>
      </c>
      <c r="C57" s="9"/>
      <c r="D57" s="9">
        <f t="shared" ref="D57:H57" si="1">SUM(D42:D49,D52:D54)</f>
        <v>32</v>
      </c>
      <c r="E57" s="9">
        <f t="shared" si="1"/>
        <v>91.5</v>
      </c>
      <c r="F57" s="9">
        <f t="shared" si="1"/>
        <v>103.5</v>
      </c>
      <c r="G57" s="9">
        <f t="shared" si="1"/>
        <v>79</v>
      </c>
      <c r="H57" s="9">
        <f t="shared" si="1"/>
        <v>0</v>
      </c>
      <c r="I57" s="9">
        <f>SUM(E57:H57)</f>
        <v>274</v>
      </c>
    </row>
    <row r="58" spans="1:20" ht="14.25" customHeight="1" x14ac:dyDescent="0.2">
      <c r="A58" s="10"/>
      <c r="C58" s="9"/>
      <c r="D58" s="9"/>
      <c r="E58" s="9"/>
      <c r="F58" s="9"/>
      <c r="G58" s="9"/>
      <c r="H58" s="9"/>
    </row>
    <row r="59" spans="1:20" ht="14.25" customHeight="1" x14ac:dyDescent="0.2">
      <c r="A59" s="163" t="s">
        <v>67</v>
      </c>
      <c r="B59" s="163"/>
      <c r="C59" s="163"/>
      <c r="D59" s="163"/>
      <c r="E59" s="163"/>
      <c r="F59" s="163"/>
      <c r="G59" s="163"/>
      <c r="H59" s="163"/>
    </row>
    <row r="60" spans="1:20" ht="42.75" customHeight="1" x14ac:dyDescent="0.2">
      <c r="A60" s="28" t="s">
        <v>5</v>
      </c>
      <c r="B60" s="29" t="s">
        <v>6</v>
      </c>
      <c r="C60" s="29"/>
      <c r="D60" s="29" t="s">
        <v>8</v>
      </c>
      <c r="E60" s="29" t="s">
        <v>9</v>
      </c>
      <c r="F60" s="29" t="s">
        <v>10</v>
      </c>
      <c r="G60" s="29" t="s">
        <v>11</v>
      </c>
      <c r="H60" s="29" t="s">
        <v>12</v>
      </c>
    </row>
    <row r="61" spans="1:20" ht="14.25" customHeight="1" x14ac:dyDescent="0.2">
      <c r="A61" s="7" t="s">
        <v>187</v>
      </c>
      <c r="B61" s="3" t="s">
        <v>68</v>
      </c>
      <c r="C61" s="33"/>
      <c r="D61" s="3">
        <v>2</v>
      </c>
      <c r="E61" s="3">
        <v>0</v>
      </c>
      <c r="F61" s="3">
        <v>24</v>
      </c>
      <c r="G61" s="3">
        <v>0</v>
      </c>
      <c r="H61" s="3">
        <v>0</v>
      </c>
    </row>
    <row r="62" spans="1:20" ht="14.25" customHeight="1" x14ac:dyDescent="0.2">
      <c r="A62" s="7" t="s">
        <v>188</v>
      </c>
      <c r="B62" s="8" t="s">
        <v>69</v>
      </c>
      <c r="C62" s="33"/>
      <c r="D62" s="3">
        <v>4</v>
      </c>
      <c r="E62" s="3">
        <v>7.5</v>
      </c>
      <c r="F62" s="3">
        <v>6</v>
      </c>
      <c r="G62" s="3">
        <v>18</v>
      </c>
      <c r="H62" s="3">
        <v>0</v>
      </c>
    </row>
    <row r="63" spans="1:20" ht="14.25" customHeight="1" x14ac:dyDescent="0.2">
      <c r="A63" s="7" t="s">
        <v>189</v>
      </c>
      <c r="B63" s="8" t="s">
        <v>70</v>
      </c>
      <c r="C63" s="33"/>
      <c r="D63" s="3">
        <v>4</v>
      </c>
      <c r="E63" s="3">
        <v>6</v>
      </c>
      <c r="F63" s="3">
        <v>9</v>
      </c>
      <c r="G63" s="3">
        <v>18</v>
      </c>
      <c r="H63" s="3">
        <v>0</v>
      </c>
    </row>
    <row r="64" spans="1:20" ht="14.25" customHeight="1" x14ac:dyDescent="0.2">
      <c r="A64" s="7" t="s">
        <v>190</v>
      </c>
      <c r="B64" s="8" t="s">
        <v>71</v>
      </c>
      <c r="C64" s="33"/>
      <c r="D64" s="3">
        <v>4</v>
      </c>
      <c r="E64" s="3">
        <v>12</v>
      </c>
      <c r="F64" s="3">
        <v>12</v>
      </c>
      <c r="G64" s="3">
        <v>8</v>
      </c>
      <c r="H64" s="3">
        <v>0</v>
      </c>
    </row>
    <row r="65" spans="1:20" ht="14.25" customHeight="1" x14ac:dyDescent="0.2">
      <c r="A65" s="7" t="s">
        <v>191</v>
      </c>
      <c r="B65" s="8" t="s">
        <v>72</v>
      </c>
      <c r="C65" s="33"/>
      <c r="D65" s="3">
        <v>2</v>
      </c>
      <c r="E65" s="3">
        <v>10.5</v>
      </c>
      <c r="F65" s="3">
        <v>7.5</v>
      </c>
      <c r="G65" s="3">
        <v>0</v>
      </c>
      <c r="H65" s="3">
        <v>0</v>
      </c>
    </row>
    <row r="66" spans="1:20" ht="14.25" customHeight="1" x14ac:dyDescent="0.2">
      <c r="A66" s="7" t="s">
        <v>192</v>
      </c>
      <c r="B66" s="8" t="s">
        <v>75</v>
      </c>
      <c r="C66" s="33"/>
      <c r="D66" s="3">
        <v>4</v>
      </c>
      <c r="E66" s="3">
        <v>13.5</v>
      </c>
      <c r="F66" s="3">
        <v>10.5</v>
      </c>
      <c r="G66" s="3">
        <v>10.5</v>
      </c>
      <c r="H66" s="3">
        <v>0</v>
      </c>
    </row>
    <row r="67" spans="1:20" ht="14.25" customHeight="1" x14ac:dyDescent="0.2">
      <c r="A67" s="7" t="s">
        <v>193</v>
      </c>
      <c r="B67" s="15" t="s">
        <v>76</v>
      </c>
      <c r="C67" s="33"/>
      <c r="D67" s="3">
        <v>4</v>
      </c>
      <c r="E67" s="3">
        <v>12</v>
      </c>
      <c r="F67" s="3">
        <v>4.5</v>
      </c>
      <c r="G67" s="3">
        <v>18</v>
      </c>
      <c r="H67" s="3">
        <v>0</v>
      </c>
      <c r="I67" s="19"/>
    </row>
    <row r="68" spans="1:20" ht="14.25" customHeight="1" x14ac:dyDescent="0.2">
      <c r="A68" s="7" t="s">
        <v>194</v>
      </c>
      <c r="B68" s="15" t="s">
        <v>77</v>
      </c>
      <c r="C68" s="33"/>
      <c r="D68" s="3">
        <v>4</v>
      </c>
      <c r="E68" s="3">
        <v>14.5</v>
      </c>
      <c r="F68" s="3">
        <v>7.5</v>
      </c>
      <c r="G68" s="3">
        <v>12</v>
      </c>
      <c r="H68" s="3">
        <v>0</v>
      </c>
    </row>
    <row r="69" spans="1:20" ht="14.25" customHeight="1" x14ac:dyDescent="0.2">
      <c r="A69" s="7" t="s">
        <v>195</v>
      </c>
      <c r="B69" s="16" t="s">
        <v>78</v>
      </c>
      <c r="C69" s="33"/>
      <c r="D69" s="3">
        <v>2</v>
      </c>
      <c r="E69" s="3">
        <v>4.5</v>
      </c>
      <c r="F69" s="3">
        <v>6</v>
      </c>
      <c r="G69" s="3">
        <v>6</v>
      </c>
      <c r="H69" s="3">
        <v>0</v>
      </c>
    </row>
    <row r="70" spans="1:20" ht="14.25" customHeight="1" x14ac:dyDescent="0.2">
      <c r="A70" s="7" t="s">
        <v>183</v>
      </c>
      <c r="B70" s="12" t="s">
        <v>80</v>
      </c>
      <c r="C70" s="33"/>
      <c r="D70" s="3">
        <v>4</v>
      </c>
      <c r="E70" s="3">
        <v>15</v>
      </c>
      <c r="F70" s="3">
        <v>0</v>
      </c>
      <c r="G70" s="3">
        <v>21</v>
      </c>
      <c r="H70" s="3">
        <v>0</v>
      </c>
    </row>
    <row r="71" spans="1:20" ht="14.25" customHeight="1" x14ac:dyDescent="0.2">
      <c r="A71" s="7" t="s">
        <v>184</v>
      </c>
      <c r="B71" s="12" t="s">
        <v>81</v>
      </c>
      <c r="C71" s="33"/>
      <c r="D71" s="3">
        <v>3</v>
      </c>
      <c r="E71" s="3">
        <v>15</v>
      </c>
      <c r="F71" s="3">
        <v>12</v>
      </c>
      <c r="G71" s="3">
        <v>0</v>
      </c>
      <c r="H71" s="3">
        <v>0</v>
      </c>
    </row>
    <row r="72" spans="1:20" ht="14.25" customHeight="1" x14ac:dyDescent="0.2">
      <c r="A72" s="7" t="s">
        <v>185</v>
      </c>
      <c r="B72" s="12" t="s">
        <v>82</v>
      </c>
      <c r="C72" s="33"/>
      <c r="D72" s="19">
        <v>3</v>
      </c>
      <c r="E72" s="19">
        <v>21</v>
      </c>
      <c r="F72" s="19">
        <v>4.5</v>
      </c>
      <c r="G72" s="19">
        <v>0</v>
      </c>
      <c r="H72" s="19">
        <v>0</v>
      </c>
    </row>
    <row r="73" spans="1:20" ht="14.25" customHeight="1" x14ac:dyDescent="0.2">
      <c r="A73" s="7" t="s">
        <v>186</v>
      </c>
      <c r="B73" s="17" t="s">
        <v>83</v>
      </c>
      <c r="C73" s="33"/>
      <c r="D73" s="3">
        <v>3</v>
      </c>
      <c r="E73" s="3">
        <v>0</v>
      </c>
      <c r="F73" s="3">
        <v>12</v>
      </c>
      <c r="G73" s="3">
        <v>0</v>
      </c>
      <c r="H73" s="131">
        <v>9</v>
      </c>
    </row>
    <row r="74" spans="1:20" ht="14.25" customHeight="1" x14ac:dyDescent="0.2">
      <c r="A74" s="13"/>
      <c r="C74" s="30"/>
      <c r="D74" s="9"/>
      <c r="E74" s="9"/>
      <c r="F74" s="9"/>
      <c r="G74" s="9"/>
      <c r="H74" s="9"/>
      <c r="I74" s="9" t="s">
        <v>32</v>
      </c>
    </row>
    <row r="75" spans="1:20" ht="14.25" customHeight="1" x14ac:dyDescent="0.2">
      <c r="A75" s="13" t="s">
        <v>49</v>
      </c>
      <c r="C75" s="9"/>
      <c r="D75" s="9">
        <f t="shared" ref="D75:H75" si="2">SUM(D61:D69)</f>
        <v>30</v>
      </c>
      <c r="E75" s="9">
        <f t="shared" si="2"/>
        <v>80.5</v>
      </c>
      <c r="F75" s="9">
        <f t="shared" si="2"/>
        <v>87</v>
      </c>
      <c r="G75" s="9">
        <f t="shared" si="2"/>
        <v>90.5</v>
      </c>
      <c r="H75" s="9">
        <f t="shared" si="2"/>
        <v>0</v>
      </c>
      <c r="I75" s="9">
        <f>SUM(E75:H75)</f>
        <v>258</v>
      </c>
    </row>
    <row r="76" spans="1:20" ht="14.25" customHeight="1" x14ac:dyDescent="0.2">
      <c r="A76" s="13" t="s">
        <v>50</v>
      </c>
      <c r="C76" s="9"/>
      <c r="D76" s="9">
        <f t="shared" ref="D76:H76" si="3">SUM(D61:D66,D70:D73)</f>
        <v>33</v>
      </c>
      <c r="E76" s="9">
        <f t="shared" si="3"/>
        <v>100.5</v>
      </c>
      <c r="F76" s="9">
        <f t="shared" si="3"/>
        <v>97.5</v>
      </c>
      <c r="G76" s="9">
        <f t="shared" si="3"/>
        <v>75.5</v>
      </c>
      <c r="H76" s="9">
        <f t="shared" si="3"/>
        <v>9</v>
      </c>
      <c r="I76" s="9">
        <f>SUM(E76:H76)</f>
        <v>282.5</v>
      </c>
    </row>
    <row r="77" spans="1:20" ht="14.25" customHeight="1" x14ac:dyDescent="0.2">
      <c r="A77" s="7"/>
      <c r="B77" s="3"/>
      <c r="C77" s="9"/>
      <c r="D77" s="9"/>
      <c r="E77" s="9"/>
      <c r="F77" s="9"/>
      <c r="G77" s="9"/>
      <c r="H77" s="9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spans="1:20" ht="14.25" customHeight="1" x14ac:dyDescent="0.2">
      <c r="A78" s="163" t="s">
        <v>258</v>
      </c>
      <c r="B78" s="163"/>
      <c r="C78" s="163"/>
      <c r="D78" s="163"/>
      <c r="E78" s="163"/>
      <c r="F78" s="163"/>
      <c r="G78" s="163"/>
      <c r="H78" s="163"/>
    </row>
    <row r="79" spans="1:20" ht="42.75" customHeight="1" x14ac:dyDescent="0.2">
      <c r="A79" s="28" t="s">
        <v>5</v>
      </c>
      <c r="B79" s="29" t="s">
        <v>6</v>
      </c>
      <c r="C79" s="29"/>
      <c r="D79" s="29" t="s">
        <v>8</v>
      </c>
      <c r="E79" s="29" t="s">
        <v>9</v>
      </c>
      <c r="F79" s="29" t="s">
        <v>10</v>
      </c>
      <c r="G79" s="29" t="s">
        <v>11</v>
      </c>
      <c r="H79" s="29" t="s">
        <v>12</v>
      </c>
    </row>
    <row r="80" spans="1:20" ht="14.25" customHeight="1" x14ac:dyDescent="0.2">
      <c r="A80" s="7" t="s">
        <v>196</v>
      </c>
      <c r="B80" s="3" t="s">
        <v>84</v>
      </c>
      <c r="C80" s="33"/>
      <c r="D80" s="3">
        <v>2</v>
      </c>
      <c r="E80" s="3">
        <v>0</v>
      </c>
      <c r="F80" s="103">
        <v>24</v>
      </c>
      <c r="G80" s="103">
        <v>0</v>
      </c>
      <c r="H80" s="3">
        <v>0</v>
      </c>
    </row>
    <row r="81" spans="1:9" ht="14.25" customHeight="1" x14ac:dyDescent="0.2">
      <c r="A81" s="7" t="s">
        <v>197</v>
      </c>
      <c r="B81" s="8" t="s">
        <v>85</v>
      </c>
      <c r="C81" s="33"/>
      <c r="D81" s="3">
        <v>4</v>
      </c>
      <c r="E81" s="3">
        <v>10.5</v>
      </c>
      <c r="F81" s="103">
        <v>12</v>
      </c>
      <c r="G81" s="103">
        <v>12</v>
      </c>
      <c r="H81" s="3">
        <v>0</v>
      </c>
    </row>
    <row r="82" spans="1:9" ht="14.25" customHeight="1" x14ac:dyDescent="0.2">
      <c r="A82" s="7" t="s">
        <v>198</v>
      </c>
      <c r="B82" s="8" t="s">
        <v>86</v>
      </c>
      <c r="C82" s="33"/>
      <c r="D82" s="3">
        <v>4</v>
      </c>
      <c r="E82" s="3">
        <v>18</v>
      </c>
      <c r="F82" s="103">
        <v>4.5</v>
      </c>
      <c r="G82" s="103">
        <v>12</v>
      </c>
      <c r="H82" s="3">
        <v>0</v>
      </c>
    </row>
    <row r="83" spans="1:9" ht="14.25" customHeight="1" x14ac:dyDescent="0.2">
      <c r="A83" s="7" t="s">
        <v>199</v>
      </c>
      <c r="B83" s="8" t="s">
        <v>87</v>
      </c>
      <c r="C83" s="33"/>
      <c r="D83" s="3">
        <v>4</v>
      </c>
      <c r="E83" s="3">
        <v>22.5</v>
      </c>
      <c r="F83" s="131">
        <v>12</v>
      </c>
      <c r="G83" s="131">
        <v>3</v>
      </c>
      <c r="H83" s="3">
        <v>0</v>
      </c>
    </row>
    <row r="84" spans="1:9" ht="14.25" customHeight="1" x14ac:dyDescent="0.2">
      <c r="A84" s="7" t="s">
        <v>200</v>
      </c>
      <c r="B84" s="8" t="s">
        <v>88</v>
      </c>
      <c r="C84" s="33"/>
      <c r="D84" s="3">
        <v>4</v>
      </c>
      <c r="E84" s="3">
        <v>15</v>
      </c>
      <c r="F84" s="131">
        <v>6</v>
      </c>
      <c r="G84" s="131">
        <v>12</v>
      </c>
      <c r="H84" s="3">
        <v>0</v>
      </c>
    </row>
    <row r="85" spans="1:9" ht="14.25" customHeight="1" x14ac:dyDescent="0.2">
      <c r="A85" s="7" t="s">
        <v>201</v>
      </c>
      <c r="B85" s="16" t="s">
        <v>89</v>
      </c>
      <c r="C85" s="33"/>
      <c r="D85" s="3">
        <v>4</v>
      </c>
      <c r="E85" s="3">
        <v>3</v>
      </c>
      <c r="F85" s="131">
        <v>1.5</v>
      </c>
      <c r="G85" s="131">
        <v>0</v>
      </c>
      <c r="H85" s="3">
        <v>0</v>
      </c>
    </row>
    <row r="86" spans="1:9" ht="14.25" customHeight="1" x14ac:dyDescent="0.2">
      <c r="A86" s="7" t="s">
        <v>202</v>
      </c>
      <c r="B86" s="15" t="s">
        <v>90</v>
      </c>
      <c r="C86" s="33"/>
      <c r="D86" s="3">
        <v>4</v>
      </c>
      <c r="E86" s="3">
        <v>12</v>
      </c>
      <c r="F86" s="131">
        <v>12</v>
      </c>
      <c r="G86" s="131">
        <v>8</v>
      </c>
      <c r="H86" s="3">
        <v>0</v>
      </c>
    </row>
    <row r="87" spans="1:9" ht="14.25" customHeight="1" x14ac:dyDescent="0.2">
      <c r="A87" s="7" t="s">
        <v>203</v>
      </c>
      <c r="B87" s="15" t="s">
        <v>91</v>
      </c>
      <c r="C87" s="33"/>
      <c r="D87" s="3">
        <v>4</v>
      </c>
      <c r="E87" s="3">
        <v>0</v>
      </c>
      <c r="F87" s="131">
        <v>25</v>
      </c>
      <c r="G87" s="131">
        <v>6</v>
      </c>
      <c r="H87" s="3">
        <v>3</v>
      </c>
    </row>
    <row r="88" spans="1:9" ht="14.25" customHeight="1" x14ac:dyDescent="0.2">
      <c r="A88" s="7" t="s">
        <v>204</v>
      </c>
      <c r="B88" s="12" t="s">
        <v>92</v>
      </c>
      <c r="C88" s="33"/>
      <c r="D88" s="3">
        <v>4</v>
      </c>
      <c r="E88" s="3">
        <v>18</v>
      </c>
      <c r="F88" s="131">
        <v>18</v>
      </c>
      <c r="G88" s="131">
        <v>0</v>
      </c>
      <c r="H88" s="3">
        <v>0</v>
      </c>
    </row>
    <row r="89" spans="1:9" ht="14.25" customHeight="1" x14ac:dyDescent="0.2">
      <c r="A89" s="7" t="s">
        <v>205</v>
      </c>
      <c r="B89" s="12" t="s">
        <v>93</v>
      </c>
      <c r="C89" s="33"/>
      <c r="D89" s="3">
        <v>4</v>
      </c>
      <c r="E89" s="3">
        <v>15</v>
      </c>
      <c r="F89" s="131">
        <v>21</v>
      </c>
      <c r="G89" s="131">
        <v>0</v>
      </c>
      <c r="H89" s="3">
        <v>0</v>
      </c>
    </row>
    <row r="90" spans="1:9" ht="14.25" customHeight="1" x14ac:dyDescent="0.2">
      <c r="A90" s="7" t="s">
        <v>206</v>
      </c>
      <c r="B90" s="12" t="s">
        <v>94</v>
      </c>
      <c r="C90" s="33"/>
      <c r="D90" s="3">
        <v>3</v>
      </c>
      <c r="E90" s="3">
        <v>9</v>
      </c>
      <c r="F90" s="131">
        <v>18</v>
      </c>
      <c r="G90" s="131">
        <v>0</v>
      </c>
      <c r="H90" s="3">
        <v>0</v>
      </c>
    </row>
    <row r="91" spans="1:9" ht="14.25" customHeight="1" x14ac:dyDescent="0.2">
      <c r="A91" s="7" t="s">
        <v>207</v>
      </c>
      <c r="B91" s="17" t="s">
        <v>95</v>
      </c>
      <c r="C91" s="33"/>
      <c r="D91" s="3">
        <v>4</v>
      </c>
      <c r="E91" s="3">
        <v>9</v>
      </c>
      <c r="F91" s="103">
        <v>24</v>
      </c>
      <c r="G91" s="103">
        <v>0</v>
      </c>
      <c r="H91" s="3">
        <v>0</v>
      </c>
    </row>
    <row r="92" spans="1:9" ht="14.25" customHeight="1" x14ac:dyDescent="0.2">
      <c r="A92" s="7"/>
      <c r="I92" s="9" t="s">
        <v>32</v>
      </c>
    </row>
    <row r="93" spans="1:9" ht="14.25" customHeight="1" x14ac:dyDescent="0.2">
      <c r="A93" s="13" t="s">
        <v>49</v>
      </c>
      <c r="C93" s="9"/>
      <c r="D93" s="9">
        <f t="shared" ref="D93:H93" si="4">SUM(D80:D87)</f>
        <v>30</v>
      </c>
      <c r="E93" s="9">
        <f t="shared" si="4"/>
        <v>81</v>
      </c>
      <c r="F93" s="9">
        <f t="shared" si="4"/>
        <v>97</v>
      </c>
      <c r="G93" s="9">
        <f t="shared" si="4"/>
        <v>53</v>
      </c>
      <c r="H93" s="9">
        <f t="shared" si="4"/>
        <v>3</v>
      </c>
      <c r="I93" s="9">
        <f>SUM(E93:H93)</f>
        <v>234</v>
      </c>
    </row>
    <row r="94" spans="1:9" ht="14.25" customHeight="1" x14ac:dyDescent="0.2">
      <c r="A94" s="13" t="s">
        <v>50</v>
      </c>
      <c r="C94" s="9"/>
      <c r="D94" s="9">
        <f t="shared" ref="D94:H94" si="5">SUM(D80:D84,D88:D91)</f>
        <v>33</v>
      </c>
      <c r="E94" s="9">
        <f t="shared" si="5"/>
        <v>117</v>
      </c>
      <c r="F94" s="9">
        <f t="shared" si="5"/>
        <v>139.5</v>
      </c>
      <c r="G94" s="9">
        <f t="shared" si="5"/>
        <v>39</v>
      </c>
      <c r="H94" s="9">
        <f t="shared" si="5"/>
        <v>0</v>
      </c>
      <c r="I94" s="9">
        <f>SUM(E94:H94)</f>
        <v>295.5</v>
      </c>
    </row>
    <row r="95" spans="1:9" ht="14.25" customHeight="1" x14ac:dyDescent="0.2">
      <c r="A95" s="13"/>
      <c r="C95" s="9"/>
      <c r="D95" s="9"/>
      <c r="E95" s="9"/>
      <c r="F95" s="9"/>
      <c r="G95" s="9"/>
      <c r="H95" s="9"/>
      <c r="I95" s="9"/>
    </row>
    <row r="96" spans="1:9" ht="14.25" customHeight="1" x14ac:dyDescent="0.2">
      <c r="A96" s="163" t="s">
        <v>259</v>
      </c>
      <c r="B96" s="163"/>
      <c r="C96" s="163"/>
      <c r="D96" s="163"/>
      <c r="E96" s="163"/>
      <c r="F96" s="163"/>
      <c r="G96" s="163"/>
      <c r="H96" s="163"/>
    </row>
    <row r="97" spans="1:9" ht="42.75" customHeight="1" x14ac:dyDescent="0.2">
      <c r="A97" s="28" t="s">
        <v>5</v>
      </c>
      <c r="B97" s="29" t="s">
        <v>6</v>
      </c>
      <c r="C97" s="29"/>
      <c r="D97" s="29" t="s">
        <v>8</v>
      </c>
      <c r="E97" s="29" t="s">
        <v>9</v>
      </c>
      <c r="F97" s="29" t="s">
        <v>10</v>
      </c>
      <c r="G97" s="29" t="s">
        <v>11</v>
      </c>
      <c r="H97" s="29" t="s">
        <v>12</v>
      </c>
    </row>
    <row r="98" spans="1:9" ht="14.25" customHeight="1" x14ac:dyDescent="0.2">
      <c r="A98" s="7" t="s">
        <v>213</v>
      </c>
      <c r="B98" s="8" t="s">
        <v>96</v>
      </c>
      <c r="C98" s="33"/>
      <c r="D98" s="3">
        <v>4</v>
      </c>
      <c r="E98" s="3">
        <v>10</v>
      </c>
      <c r="F98" s="131">
        <v>3</v>
      </c>
      <c r="G98" s="131">
        <v>21</v>
      </c>
      <c r="H98" s="131">
        <v>5</v>
      </c>
    </row>
    <row r="99" spans="1:9" ht="14.25" customHeight="1" x14ac:dyDescent="0.2">
      <c r="A99" s="7" t="s">
        <v>214</v>
      </c>
      <c r="B99" s="3" t="s">
        <v>97</v>
      </c>
      <c r="C99" s="33"/>
      <c r="D99" s="3">
        <v>4</v>
      </c>
      <c r="E99" s="3">
        <v>19.5</v>
      </c>
      <c r="F99" s="131">
        <v>15</v>
      </c>
      <c r="G99" s="131">
        <v>0</v>
      </c>
      <c r="H99" s="131">
        <v>0</v>
      </c>
    </row>
    <row r="100" spans="1:9" ht="14.25" customHeight="1" x14ac:dyDescent="0.2">
      <c r="A100" s="7" t="s">
        <v>215</v>
      </c>
      <c r="B100" s="16" t="s">
        <v>99</v>
      </c>
      <c r="C100" s="33"/>
      <c r="D100" s="3">
        <v>4</v>
      </c>
      <c r="E100" s="3">
        <v>3</v>
      </c>
      <c r="F100" s="131">
        <v>1.5</v>
      </c>
      <c r="G100" s="131">
        <v>6</v>
      </c>
      <c r="H100" s="131">
        <v>0</v>
      </c>
    </row>
    <row r="101" spans="1:9" ht="14.25" customHeight="1" x14ac:dyDescent="0.2">
      <c r="A101" s="7" t="s">
        <v>216</v>
      </c>
      <c r="B101" s="20" t="s">
        <v>100</v>
      </c>
      <c r="C101" s="33"/>
      <c r="D101" s="3">
        <v>4</v>
      </c>
      <c r="E101" s="3">
        <v>7.5</v>
      </c>
      <c r="F101" s="131">
        <v>15</v>
      </c>
      <c r="G101" s="131">
        <v>12</v>
      </c>
      <c r="H101" s="131">
        <v>0</v>
      </c>
    </row>
    <row r="102" spans="1:9" ht="14.25" customHeight="1" x14ac:dyDescent="0.2">
      <c r="A102" s="7" t="s">
        <v>217</v>
      </c>
      <c r="B102" s="20" t="s">
        <v>101</v>
      </c>
      <c r="C102" s="33"/>
      <c r="D102" s="3">
        <v>5</v>
      </c>
      <c r="E102" s="3">
        <v>15</v>
      </c>
      <c r="F102" s="131">
        <v>18</v>
      </c>
      <c r="G102" s="131">
        <v>12</v>
      </c>
      <c r="H102" s="131">
        <v>0</v>
      </c>
    </row>
    <row r="103" spans="1:9" ht="14.25" customHeight="1" x14ac:dyDescent="0.2">
      <c r="A103" s="7" t="s">
        <v>218</v>
      </c>
      <c r="B103" s="15" t="s">
        <v>102</v>
      </c>
      <c r="C103" s="33"/>
      <c r="D103" s="3">
        <v>1</v>
      </c>
      <c r="E103" s="3">
        <v>0</v>
      </c>
      <c r="F103" s="131">
        <v>0</v>
      </c>
      <c r="G103" s="131">
        <v>6</v>
      </c>
      <c r="H103" s="131">
        <v>0</v>
      </c>
    </row>
    <row r="104" spans="1:9" ht="14.25" customHeight="1" x14ac:dyDescent="0.2">
      <c r="A104" s="7" t="s">
        <v>219</v>
      </c>
      <c r="B104" s="15" t="s">
        <v>103</v>
      </c>
      <c r="C104" s="33"/>
      <c r="D104" s="3">
        <v>4</v>
      </c>
      <c r="E104" s="3">
        <v>0</v>
      </c>
      <c r="F104" s="131">
        <v>19.5</v>
      </c>
      <c r="G104" s="131">
        <v>6</v>
      </c>
      <c r="H104" s="131">
        <v>6</v>
      </c>
    </row>
    <row r="105" spans="1:9" ht="14.25" customHeight="1" x14ac:dyDescent="0.2">
      <c r="A105" s="7" t="s">
        <v>220</v>
      </c>
      <c r="B105" s="15" t="s">
        <v>104</v>
      </c>
      <c r="C105" s="33"/>
      <c r="D105" s="3">
        <v>4</v>
      </c>
      <c r="E105" s="3">
        <v>0</v>
      </c>
      <c r="F105" s="103">
        <v>18</v>
      </c>
      <c r="G105" s="103">
        <v>12</v>
      </c>
      <c r="H105" s="103">
        <v>0</v>
      </c>
    </row>
    <row r="106" spans="1:9" ht="14.25" customHeight="1" x14ac:dyDescent="0.2">
      <c r="A106" s="7" t="s">
        <v>221</v>
      </c>
      <c r="B106" s="17" t="s">
        <v>105</v>
      </c>
      <c r="C106" s="33"/>
      <c r="D106" s="3">
        <v>5</v>
      </c>
      <c r="E106" s="3">
        <v>0</v>
      </c>
      <c r="F106" s="103">
        <v>40</v>
      </c>
      <c r="G106" s="103">
        <v>0</v>
      </c>
      <c r="H106" s="103">
        <v>0</v>
      </c>
    </row>
    <row r="107" spans="1:9" ht="14.25" customHeight="1" x14ac:dyDescent="0.2">
      <c r="A107" s="7" t="s">
        <v>208</v>
      </c>
      <c r="B107" s="12" t="s">
        <v>106</v>
      </c>
      <c r="C107" s="33"/>
      <c r="D107" s="3">
        <v>4</v>
      </c>
      <c r="E107" s="3">
        <v>9</v>
      </c>
      <c r="F107" s="103">
        <v>6</v>
      </c>
      <c r="G107" s="103">
        <v>15</v>
      </c>
      <c r="H107" s="103">
        <v>6</v>
      </c>
    </row>
    <row r="108" spans="1:9" ht="14.25" customHeight="1" x14ac:dyDescent="0.2">
      <c r="A108" s="7" t="s">
        <v>209</v>
      </c>
      <c r="B108" s="12" t="s">
        <v>107</v>
      </c>
      <c r="C108" s="33"/>
      <c r="D108" s="3">
        <v>4</v>
      </c>
      <c r="E108" s="3">
        <v>12</v>
      </c>
      <c r="F108" s="103">
        <v>24</v>
      </c>
      <c r="G108" s="103">
        <v>0</v>
      </c>
      <c r="H108" s="103">
        <v>0</v>
      </c>
    </row>
    <row r="109" spans="1:9" ht="14.25" customHeight="1" x14ac:dyDescent="0.2">
      <c r="A109" s="7" t="s">
        <v>210</v>
      </c>
      <c r="B109" s="12" t="s">
        <v>108</v>
      </c>
      <c r="C109" s="33"/>
      <c r="D109" s="3">
        <v>2</v>
      </c>
      <c r="E109" s="3">
        <v>9</v>
      </c>
      <c r="F109" s="103">
        <v>9</v>
      </c>
      <c r="G109" s="103">
        <v>0</v>
      </c>
      <c r="H109" s="103">
        <v>0</v>
      </c>
    </row>
    <row r="110" spans="1:9" ht="14.25" customHeight="1" x14ac:dyDescent="0.2">
      <c r="A110" s="7" t="s">
        <v>211</v>
      </c>
      <c r="B110" s="12" t="s">
        <v>110</v>
      </c>
      <c r="C110" s="33"/>
      <c r="D110" s="3">
        <v>4</v>
      </c>
      <c r="E110" s="3">
        <v>12</v>
      </c>
      <c r="F110" s="103">
        <v>24</v>
      </c>
      <c r="G110" s="103">
        <v>0</v>
      </c>
      <c r="H110" s="103">
        <v>0</v>
      </c>
    </row>
    <row r="111" spans="1:9" ht="14.25" customHeight="1" x14ac:dyDescent="0.2">
      <c r="A111" s="7" t="s">
        <v>212</v>
      </c>
      <c r="B111" s="12" t="s">
        <v>111</v>
      </c>
      <c r="C111" s="33"/>
      <c r="D111" s="3">
        <v>5</v>
      </c>
      <c r="E111" s="3">
        <v>0</v>
      </c>
      <c r="F111" s="103">
        <v>0</v>
      </c>
      <c r="G111" s="103">
        <v>0</v>
      </c>
      <c r="H111" s="103">
        <v>40</v>
      </c>
    </row>
    <row r="112" spans="1:9" ht="14.25" customHeight="1" x14ac:dyDescent="0.2">
      <c r="A112" s="7"/>
      <c r="I112" s="9" t="s">
        <v>32</v>
      </c>
    </row>
    <row r="113" spans="1:9" ht="14.25" customHeight="1" x14ac:dyDescent="0.2">
      <c r="A113" s="13" t="s">
        <v>49</v>
      </c>
      <c r="D113" s="9">
        <f t="shared" ref="D113:H113" si="6">SUM(D98:D105)</f>
        <v>30</v>
      </c>
      <c r="E113" s="9">
        <f t="shared" si="6"/>
        <v>55</v>
      </c>
      <c r="F113" s="9">
        <f t="shared" si="6"/>
        <v>90</v>
      </c>
      <c r="G113" s="9">
        <f t="shared" si="6"/>
        <v>75</v>
      </c>
      <c r="H113" s="9">
        <f t="shared" si="6"/>
        <v>11</v>
      </c>
      <c r="I113" s="9">
        <f>SUM(E113:H113)</f>
        <v>231</v>
      </c>
    </row>
    <row r="114" spans="1:9" ht="14.25" customHeight="1" x14ac:dyDescent="0.2">
      <c r="A114" s="13" t="s">
        <v>50</v>
      </c>
      <c r="D114" s="21">
        <f t="shared" ref="D114:H114" si="7">SUM(D98:D99,D106:D111)</f>
        <v>32</v>
      </c>
      <c r="E114" s="21">
        <f t="shared" si="7"/>
        <v>71.5</v>
      </c>
      <c r="F114" s="21">
        <f t="shared" si="7"/>
        <v>121</v>
      </c>
      <c r="G114" s="21">
        <f t="shared" si="7"/>
        <v>36</v>
      </c>
      <c r="H114" s="21">
        <f t="shared" si="7"/>
        <v>51</v>
      </c>
      <c r="I114" s="9">
        <f>SUM(E114:H114)</f>
        <v>279.5</v>
      </c>
    </row>
    <row r="115" spans="1:9" ht="14.25" customHeight="1" x14ac:dyDescent="0.2">
      <c r="A115" s="10"/>
      <c r="C115" s="9"/>
    </row>
    <row r="116" spans="1:9" ht="14.25" customHeight="1" x14ac:dyDescent="0.2">
      <c r="A116" s="7"/>
      <c r="G116" s="22"/>
    </row>
    <row r="117" spans="1:9" ht="14.25" customHeight="1" x14ac:dyDescent="0.2">
      <c r="A117" s="7"/>
      <c r="F117" s="22"/>
      <c r="G117" s="22"/>
    </row>
    <row r="118" spans="1:9" ht="14.25" customHeight="1" x14ac:dyDescent="0.2">
      <c r="A118" s="7"/>
    </row>
    <row r="119" spans="1:9" ht="14.25" customHeight="1" x14ac:dyDescent="0.2">
      <c r="A119" s="7"/>
      <c r="B119" s="23"/>
    </row>
    <row r="120" spans="1:9" ht="14.25" customHeight="1" x14ac:dyDescent="0.2">
      <c r="A120" s="7"/>
    </row>
    <row r="121" spans="1:9" ht="14.25" customHeight="1" x14ac:dyDescent="0.2">
      <c r="A121" s="7"/>
    </row>
    <row r="122" spans="1:9" ht="14.25" customHeight="1" x14ac:dyDescent="0.2">
      <c r="A122" s="7"/>
    </row>
    <row r="123" spans="1:9" ht="14.25" customHeight="1" x14ac:dyDescent="0.2">
      <c r="A123" s="7"/>
      <c r="E123" s="158"/>
      <c r="F123" s="159"/>
      <c r="G123" s="159"/>
      <c r="H123" s="159"/>
    </row>
    <row r="124" spans="1:9" ht="14.25" customHeight="1" x14ac:dyDescent="0.2">
      <c r="A124" s="7"/>
      <c r="C124" s="24"/>
      <c r="D124" s="3"/>
      <c r="E124" s="3"/>
      <c r="F124" s="3"/>
      <c r="G124" s="3"/>
      <c r="H124" s="3"/>
    </row>
    <row r="125" spans="1:9" ht="14.25" customHeight="1" x14ac:dyDescent="0.2">
      <c r="A125" s="7"/>
      <c r="C125" s="24"/>
      <c r="D125" s="3"/>
      <c r="E125" s="3"/>
      <c r="F125" s="3"/>
      <c r="G125" s="3"/>
      <c r="H125" s="3"/>
    </row>
    <row r="126" spans="1:9" ht="14.25" customHeight="1" x14ac:dyDescent="0.2">
      <c r="A126" s="7"/>
      <c r="C126" s="24"/>
      <c r="D126" s="3"/>
      <c r="E126" s="3"/>
      <c r="F126" s="3"/>
      <c r="G126" s="3"/>
      <c r="H126" s="3"/>
    </row>
    <row r="127" spans="1:9" ht="14.25" customHeight="1" x14ac:dyDescent="0.2">
      <c r="A127" s="7"/>
      <c r="C127" s="24"/>
      <c r="D127" s="3"/>
      <c r="E127" s="3"/>
      <c r="F127" s="3"/>
      <c r="G127" s="3"/>
      <c r="H127" s="3"/>
    </row>
    <row r="128" spans="1:9" ht="14.25" customHeight="1" x14ac:dyDescent="0.2">
      <c r="A128" s="7"/>
      <c r="C128" s="24"/>
      <c r="D128" s="3"/>
      <c r="E128" s="3"/>
      <c r="F128" s="3"/>
      <c r="G128" s="3"/>
      <c r="H128" s="3"/>
    </row>
    <row r="129" spans="1:20" ht="14.25" customHeight="1" x14ac:dyDescent="0.2">
      <c r="A129" s="7"/>
      <c r="C129" s="24"/>
      <c r="D129" s="3"/>
      <c r="E129" s="14"/>
      <c r="F129" s="3"/>
      <c r="G129" s="3"/>
      <c r="H129" s="3"/>
    </row>
    <row r="130" spans="1:20" ht="14.25" customHeight="1" x14ac:dyDescent="0.2">
      <c r="A130" s="7"/>
      <c r="C130" s="24"/>
      <c r="D130" s="3"/>
      <c r="E130" s="3"/>
      <c r="F130" s="3"/>
      <c r="G130" s="3"/>
      <c r="H130" s="3"/>
    </row>
    <row r="131" spans="1:20" ht="14.25" customHeight="1" x14ac:dyDescent="0.2">
      <c r="A131" s="7"/>
      <c r="C131" s="24"/>
      <c r="D131" s="3"/>
      <c r="E131" s="14"/>
      <c r="F131" s="3"/>
      <c r="G131" s="3"/>
      <c r="H131" s="3"/>
    </row>
    <row r="132" spans="1:20" ht="14.25" customHeight="1" x14ac:dyDescent="0.2">
      <c r="A132" s="7"/>
      <c r="C132" s="24"/>
      <c r="D132" s="3"/>
      <c r="E132" s="3"/>
      <c r="F132" s="3"/>
      <c r="G132" s="3"/>
      <c r="H132" s="3"/>
    </row>
    <row r="133" spans="1:20" ht="14.25" customHeight="1" x14ac:dyDescent="0.2">
      <c r="A133" s="7"/>
      <c r="C133" s="3"/>
      <c r="D133" s="3"/>
      <c r="E133" s="14"/>
      <c r="F133" s="14"/>
      <c r="G133" s="14"/>
      <c r="H133" s="14"/>
    </row>
    <row r="134" spans="1:20" ht="14.25" customHeight="1" x14ac:dyDescent="0.2">
      <c r="A134" s="7"/>
      <c r="C134" s="3"/>
      <c r="D134" s="3"/>
      <c r="E134" s="19"/>
      <c r="F134" s="19"/>
      <c r="G134" s="25"/>
      <c r="H134" s="19"/>
    </row>
    <row r="135" spans="1:20" ht="14.25" customHeight="1" x14ac:dyDescent="0.2">
      <c r="A135" s="7"/>
      <c r="C135" s="3"/>
      <c r="D135" s="3"/>
      <c r="E135" s="14"/>
      <c r="F135" s="14"/>
      <c r="G135" s="3"/>
      <c r="H135" s="3"/>
    </row>
    <row r="136" spans="1:20" ht="14.25" customHeight="1" x14ac:dyDescent="0.2">
      <c r="A136" s="7"/>
      <c r="B136" s="3"/>
      <c r="C136" s="3"/>
      <c r="D136" s="3"/>
      <c r="E136" s="19"/>
      <c r="F136" s="19"/>
      <c r="G136" s="19"/>
      <c r="H136" s="19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</row>
    <row r="137" spans="1:20" ht="14.25" customHeight="1" x14ac:dyDescent="0.2">
      <c r="A137" s="7"/>
      <c r="B137" s="3"/>
      <c r="C137" s="3"/>
      <c r="D137" s="3"/>
      <c r="E137" s="19"/>
      <c r="F137" s="19"/>
      <c r="G137" s="19"/>
      <c r="H137" s="19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</row>
    <row r="138" spans="1:20" ht="14.25" customHeight="1" x14ac:dyDescent="0.2">
      <c r="A138" s="7"/>
    </row>
    <row r="139" spans="1:20" ht="14.25" customHeight="1" x14ac:dyDescent="0.2">
      <c r="A139" s="7"/>
      <c r="E139" s="158"/>
      <c r="F139" s="159"/>
      <c r="G139" s="159"/>
      <c r="H139" s="159"/>
    </row>
    <row r="140" spans="1:20" ht="14.25" customHeight="1" x14ac:dyDescent="0.2">
      <c r="A140" s="7"/>
      <c r="C140" s="24"/>
      <c r="D140" s="3"/>
      <c r="E140" s="3"/>
      <c r="F140" s="3"/>
      <c r="G140" s="3"/>
      <c r="H140" s="19"/>
    </row>
    <row r="141" spans="1:20" ht="14.25" customHeight="1" x14ac:dyDescent="0.2">
      <c r="A141" s="7"/>
      <c r="C141" s="24"/>
      <c r="D141" s="3"/>
      <c r="E141" s="3"/>
      <c r="F141" s="3"/>
      <c r="G141" s="3"/>
      <c r="H141" s="3"/>
    </row>
    <row r="142" spans="1:20" ht="14.25" customHeight="1" x14ac:dyDescent="0.2">
      <c r="A142" s="7"/>
      <c r="C142" s="24"/>
      <c r="D142" s="3"/>
    </row>
    <row r="143" spans="1:20" ht="14.25" customHeight="1" x14ac:dyDescent="0.2">
      <c r="A143" s="7"/>
      <c r="C143" s="24"/>
      <c r="D143" s="3"/>
      <c r="E143" s="3"/>
      <c r="F143" s="3"/>
      <c r="G143" s="3"/>
      <c r="H143" s="3"/>
    </row>
    <row r="144" spans="1:20" ht="14.25" customHeight="1" x14ac:dyDescent="0.2">
      <c r="A144" s="7"/>
      <c r="C144" s="24"/>
      <c r="D144" s="3"/>
      <c r="E144" s="3"/>
      <c r="F144" s="3"/>
      <c r="G144" s="3"/>
      <c r="H144" s="3"/>
    </row>
    <row r="145" spans="1:20" ht="14.25" customHeight="1" x14ac:dyDescent="0.2">
      <c r="A145" s="7"/>
      <c r="C145" s="24"/>
      <c r="D145" s="3"/>
      <c r="E145" s="19"/>
      <c r="F145" s="19"/>
      <c r="G145" s="19"/>
      <c r="H145" s="26"/>
    </row>
    <row r="146" spans="1:20" ht="14.25" customHeight="1" x14ac:dyDescent="0.2">
      <c r="A146" s="7"/>
      <c r="C146" s="24"/>
      <c r="D146" s="3"/>
    </row>
    <row r="147" spans="1:20" ht="14.25" customHeight="1" x14ac:dyDescent="0.2">
      <c r="A147" s="7"/>
      <c r="C147" s="24"/>
    </row>
    <row r="148" spans="1:20" ht="14.25" customHeight="1" x14ac:dyDescent="0.2">
      <c r="A148" s="7"/>
      <c r="C148" s="24"/>
      <c r="D148" s="3"/>
    </row>
    <row r="149" spans="1:20" ht="14.25" customHeight="1" x14ac:dyDescent="0.2">
      <c r="A149" s="7"/>
      <c r="C149" s="3"/>
      <c r="D149" s="3"/>
      <c r="G149" s="3"/>
      <c r="H149" s="3"/>
    </row>
    <row r="150" spans="1:20" ht="14.25" customHeight="1" x14ac:dyDescent="0.2">
      <c r="A150" s="7"/>
      <c r="C150" s="3"/>
    </row>
    <row r="151" spans="1:20" ht="14.25" customHeight="1" x14ac:dyDescent="0.2">
      <c r="A151" s="7"/>
      <c r="C151" s="3"/>
      <c r="D151" s="19"/>
      <c r="E151" s="19"/>
      <c r="F151" s="19"/>
      <c r="G151" s="19"/>
      <c r="H151" s="19"/>
    </row>
    <row r="152" spans="1:20" ht="14.25" customHeight="1" x14ac:dyDescent="0.2">
      <c r="A152" s="7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</row>
    <row r="153" spans="1:20" ht="14.25" customHeight="1" x14ac:dyDescent="0.2">
      <c r="A153" s="7"/>
      <c r="B153" s="3"/>
      <c r="C153" s="3"/>
      <c r="D153" s="3"/>
      <c r="E153" s="158"/>
      <c r="F153" s="159"/>
      <c r="G153" s="159"/>
      <c r="H153" s="159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</row>
    <row r="154" spans="1:20" ht="14.25" customHeight="1" x14ac:dyDescent="0.2">
      <c r="A154" s="7"/>
      <c r="C154" s="24"/>
      <c r="D154" s="3"/>
      <c r="E154" s="3"/>
      <c r="F154" s="3"/>
      <c r="G154" s="3"/>
      <c r="H154" s="19"/>
    </row>
    <row r="155" spans="1:20" ht="14.25" customHeight="1" x14ac:dyDescent="0.2">
      <c r="A155" s="7"/>
      <c r="C155" s="24"/>
      <c r="D155" s="3"/>
      <c r="E155" s="3"/>
      <c r="F155" s="3"/>
      <c r="G155" s="3"/>
      <c r="H155" s="3"/>
    </row>
    <row r="156" spans="1:20" ht="14.25" customHeight="1" x14ac:dyDescent="0.2">
      <c r="A156" s="7"/>
      <c r="C156" s="24"/>
      <c r="D156" s="3"/>
    </row>
    <row r="157" spans="1:20" ht="14.25" customHeight="1" x14ac:dyDescent="0.2">
      <c r="A157" s="7"/>
      <c r="C157" s="24"/>
      <c r="D157" s="3"/>
      <c r="E157" s="3"/>
      <c r="F157" s="3"/>
      <c r="G157" s="3"/>
      <c r="H157" s="3"/>
    </row>
    <row r="158" spans="1:20" ht="14.25" customHeight="1" x14ac:dyDescent="0.2">
      <c r="A158" s="7"/>
      <c r="C158" s="24"/>
      <c r="D158" s="3"/>
      <c r="E158" s="3"/>
      <c r="F158" s="3"/>
      <c r="G158" s="3"/>
      <c r="H158" s="3"/>
    </row>
    <row r="159" spans="1:20" ht="14.25" customHeight="1" x14ac:dyDescent="0.2">
      <c r="A159" s="7"/>
      <c r="C159" s="24"/>
      <c r="D159" s="3"/>
      <c r="E159" s="19"/>
      <c r="F159" s="19"/>
      <c r="G159" s="19"/>
      <c r="H159" s="19"/>
    </row>
    <row r="160" spans="1:20" ht="14.25" customHeight="1" x14ac:dyDescent="0.2">
      <c r="A160" s="7"/>
      <c r="C160" s="24"/>
      <c r="D160" s="3"/>
    </row>
    <row r="161" spans="1:8" ht="14.25" customHeight="1" x14ac:dyDescent="0.2">
      <c r="A161" s="7"/>
      <c r="C161" s="24"/>
    </row>
    <row r="162" spans="1:8" ht="14.25" customHeight="1" x14ac:dyDescent="0.2">
      <c r="A162" s="7"/>
      <c r="C162" s="24"/>
      <c r="D162" s="3"/>
    </row>
    <row r="163" spans="1:8" ht="14.25" customHeight="1" x14ac:dyDescent="0.2">
      <c r="A163" s="7"/>
      <c r="C163" s="3"/>
      <c r="D163" s="3"/>
    </row>
    <row r="164" spans="1:8" ht="14.25" customHeight="1" x14ac:dyDescent="0.2">
      <c r="A164" s="7"/>
      <c r="C164" s="3"/>
    </row>
    <row r="165" spans="1:8" ht="14.25" customHeight="1" x14ac:dyDescent="0.2">
      <c r="A165" s="7"/>
      <c r="C165" s="3"/>
      <c r="H165" s="19"/>
    </row>
    <row r="166" spans="1:8" ht="14.25" customHeight="1" x14ac:dyDescent="0.2">
      <c r="A166" s="7"/>
    </row>
    <row r="167" spans="1:8" ht="14.25" customHeight="1" x14ac:dyDescent="0.2">
      <c r="A167" s="7"/>
    </row>
    <row r="168" spans="1:8" ht="14.25" customHeight="1" x14ac:dyDescent="0.2">
      <c r="A168" s="7"/>
    </row>
    <row r="169" spans="1:8" ht="14.25" customHeight="1" x14ac:dyDescent="0.2">
      <c r="A169" s="7"/>
    </row>
    <row r="170" spans="1:8" ht="14.25" customHeight="1" x14ac:dyDescent="0.2">
      <c r="A170" s="7"/>
    </row>
    <row r="171" spans="1:8" ht="14.25" customHeight="1" x14ac:dyDescent="0.2">
      <c r="A171" s="7"/>
    </row>
    <row r="172" spans="1:8" ht="14.25" customHeight="1" x14ac:dyDescent="0.2">
      <c r="A172" s="7"/>
    </row>
    <row r="173" spans="1:8" ht="14.25" customHeight="1" x14ac:dyDescent="0.2">
      <c r="A173" s="7"/>
    </row>
    <row r="174" spans="1:8" ht="14.25" customHeight="1" x14ac:dyDescent="0.2">
      <c r="A174" s="7"/>
    </row>
    <row r="175" spans="1:8" ht="14.25" customHeight="1" x14ac:dyDescent="0.2">
      <c r="A175" s="7"/>
    </row>
    <row r="176" spans="1:8" ht="14.25" customHeight="1" x14ac:dyDescent="0.2">
      <c r="A176" s="7"/>
    </row>
    <row r="177" spans="1:1" ht="14.25" customHeight="1" x14ac:dyDescent="0.2">
      <c r="A177" s="7"/>
    </row>
    <row r="178" spans="1:1" ht="14.25" customHeight="1" x14ac:dyDescent="0.2">
      <c r="A178" s="7"/>
    </row>
    <row r="179" spans="1:1" ht="14.25" customHeight="1" x14ac:dyDescent="0.2">
      <c r="A179" s="7"/>
    </row>
    <row r="180" spans="1:1" ht="14.25" customHeight="1" x14ac:dyDescent="0.2">
      <c r="A180" s="7"/>
    </row>
    <row r="181" spans="1:1" ht="14.25" customHeight="1" x14ac:dyDescent="0.2">
      <c r="A181" s="7"/>
    </row>
    <row r="182" spans="1:1" ht="14.25" customHeight="1" x14ac:dyDescent="0.2">
      <c r="A182" s="7"/>
    </row>
    <row r="183" spans="1:1" ht="14.25" customHeight="1" x14ac:dyDescent="0.2">
      <c r="A183" s="7"/>
    </row>
    <row r="184" spans="1:1" ht="14.25" customHeight="1" x14ac:dyDescent="0.2">
      <c r="A184" s="7"/>
    </row>
    <row r="185" spans="1:1" ht="14.25" customHeight="1" x14ac:dyDescent="0.2">
      <c r="A185" s="7"/>
    </row>
    <row r="186" spans="1:1" ht="14.25" customHeight="1" x14ac:dyDescent="0.2">
      <c r="A186" s="7"/>
    </row>
    <row r="187" spans="1:1" ht="14.25" customHeight="1" x14ac:dyDescent="0.2">
      <c r="A187" s="7"/>
    </row>
    <row r="188" spans="1:1" ht="14.25" customHeight="1" x14ac:dyDescent="0.2">
      <c r="A188" s="7"/>
    </row>
    <row r="189" spans="1:1" ht="14.25" customHeight="1" x14ac:dyDescent="0.2">
      <c r="A189" s="7"/>
    </row>
    <row r="190" spans="1:1" ht="14.25" customHeight="1" x14ac:dyDescent="0.2">
      <c r="A190" s="7"/>
    </row>
    <row r="191" spans="1:1" ht="14.25" customHeight="1" x14ac:dyDescent="0.2">
      <c r="A191" s="7"/>
    </row>
    <row r="192" spans="1:1" ht="14.25" customHeight="1" x14ac:dyDescent="0.2">
      <c r="A192" s="7"/>
    </row>
    <row r="193" spans="1:1" ht="14.25" customHeight="1" x14ac:dyDescent="0.2">
      <c r="A193" s="7"/>
    </row>
    <row r="194" spans="1:1" ht="14.25" customHeight="1" x14ac:dyDescent="0.2">
      <c r="A194" s="7"/>
    </row>
    <row r="195" spans="1:1" ht="14.25" customHeight="1" x14ac:dyDescent="0.2">
      <c r="A195" s="7"/>
    </row>
    <row r="196" spans="1:1" ht="14.25" customHeight="1" x14ac:dyDescent="0.2">
      <c r="A196" s="7"/>
    </row>
    <row r="197" spans="1:1" ht="14.25" customHeight="1" x14ac:dyDescent="0.2">
      <c r="A197" s="7"/>
    </row>
    <row r="198" spans="1:1" ht="14.25" customHeight="1" x14ac:dyDescent="0.2">
      <c r="A198" s="7"/>
    </row>
    <row r="199" spans="1:1" ht="14.25" customHeight="1" x14ac:dyDescent="0.2">
      <c r="A199" s="7"/>
    </row>
    <row r="200" spans="1:1" ht="14.25" customHeight="1" x14ac:dyDescent="0.2">
      <c r="A200" s="7"/>
    </row>
    <row r="201" spans="1:1" ht="14.25" customHeight="1" x14ac:dyDescent="0.2">
      <c r="A201" s="7"/>
    </row>
    <row r="202" spans="1:1" ht="14.25" customHeight="1" x14ac:dyDescent="0.2">
      <c r="A202" s="7"/>
    </row>
    <row r="203" spans="1:1" ht="14.25" customHeight="1" x14ac:dyDescent="0.2">
      <c r="A203" s="7"/>
    </row>
    <row r="204" spans="1:1" ht="14.25" customHeight="1" x14ac:dyDescent="0.2">
      <c r="A204" s="7"/>
    </row>
    <row r="205" spans="1:1" ht="14.25" customHeight="1" x14ac:dyDescent="0.2">
      <c r="A205" s="7"/>
    </row>
    <row r="206" spans="1:1" ht="14.25" customHeight="1" x14ac:dyDescent="0.2">
      <c r="A206" s="7"/>
    </row>
    <row r="207" spans="1:1" ht="14.25" customHeight="1" x14ac:dyDescent="0.2">
      <c r="A207" s="7"/>
    </row>
    <row r="208" spans="1:1" ht="14.25" customHeight="1" x14ac:dyDescent="0.2">
      <c r="A208" s="7"/>
    </row>
    <row r="209" spans="1:1" ht="14.25" customHeight="1" x14ac:dyDescent="0.2">
      <c r="A209" s="7"/>
    </row>
    <row r="210" spans="1:1" ht="14.25" customHeight="1" x14ac:dyDescent="0.2">
      <c r="A210" s="7"/>
    </row>
    <row r="211" spans="1:1" ht="14.25" customHeight="1" x14ac:dyDescent="0.2">
      <c r="A211" s="7"/>
    </row>
    <row r="212" spans="1:1" ht="14.25" customHeight="1" x14ac:dyDescent="0.2">
      <c r="A212" s="7"/>
    </row>
    <row r="213" spans="1:1" ht="14.25" customHeight="1" x14ac:dyDescent="0.2">
      <c r="A213" s="7"/>
    </row>
    <row r="214" spans="1:1" ht="14.25" customHeight="1" x14ac:dyDescent="0.2">
      <c r="A214" s="7"/>
    </row>
    <row r="215" spans="1:1" ht="14.25" customHeight="1" x14ac:dyDescent="0.2">
      <c r="A215" s="7"/>
    </row>
    <row r="216" spans="1:1" ht="14.25" customHeight="1" x14ac:dyDescent="0.2">
      <c r="A216" s="7"/>
    </row>
    <row r="217" spans="1:1" ht="14.25" customHeight="1" x14ac:dyDescent="0.2">
      <c r="A217" s="7"/>
    </row>
    <row r="218" spans="1:1" ht="14.25" customHeight="1" x14ac:dyDescent="0.2">
      <c r="A218" s="7"/>
    </row>
    <row r="219" spans="1:1" ht="14.25" customHeight="1" x14ac:dyDescent="0.2">
      <c r="A219" s="7"/>
    </row>
    <row r="220" spans="1:1" ht="14.25" customHeight="1" x14ac:dyDescent="0.2">
      <c r="A220" s="7"/>
    </row>
    <row r="221" spans="1:1" ht="14.25" customHeight="1" x14ac:dyDescent="0.2">
      <c r="A221" s="7"/>
    </row>
    <row r="222" spans="1:1" ht="14.25" customHeight="1" x14ac:dyDescent="0.2">
      <c r="A222" s="7"/>
    </row>
    <row r="223" spans="1:1" ht="14.25" customHeight="1" x14ac:dyDescent="0.2">
      <c r="A223" s="7"/>
    </row>
    <row r="224" spans="1:1" ht="14.25" customHeight="1" x14ac:dyDescent="0.2">
      <c r="A224" s="7"/>
    </row>
    <row r="225" spans="1:1" ht="14.25" customHeight="1" x14ac:dyDescent="0.2">
      <c r="A225" s="7"/>
    </row>
    <row r="226" spans="1:1" ht="14.25" customHeight="1" x14ac:dyDescent="0.2">
      <c r="A226" s="7"/>
    </row>
    <row r="227" spans="1:1" ht="14.25" customHeight="1" x14ac:dyDescent="0.2">
      <c r="A227" s="7"/>
    </row>
    <row r="228" spans="1:1" ht="14.25" customHeight="1" x14ac:dyDescent="0.2">
      <c r="A228" s="7"/>
    </row>
    <row r="229" spans="1:1" ht="14.25" customHeight="1" x14ac:dyDescent="0.2">
      <c r="A229" s="7"/>
    </row>
    <row r="230" spans="1:1" ht="14.25" customHeight="1" x14ac:dyDescent="0.2">
      <c r="A230" s="7"/>
    </row>
    <row r="231" spans="1:1" ht="14.25" customHeight="1" x14ac:dyDescent="0.2">
      <c r="A231" s="7"/>
    </row>
    <row r="232" spans="1:1" ht="14.25" customHeight="1" x14ac:dyDescent="0.2">
      <c r="A232" s="7"/>
    </row>
    <row r="233" spans="1:1" ht="14.25" customHeight="1" x14ac:dyDescent="0.2">
      <c r="A233" s="7"/>
    </row>
    <row r="234" spans="1:1" ht="14.25" customHeight="1" x14ac:dyDescent="0.2">
      <c r="A234" s="7"/>
    </row>
    <row r="235" spans="1:1" ht="14.25" customHeight="1" x14ac:dyDescent="0.2">
      <c r="A235" s="7"/>
    </row>
    <row r="236" spans="1:1" ht="14.25" customHeight="1" x14ac:dyDescent="0.2">
      <c r="A236" s="7"/>
    </row>
    <row r="237" spans="1:1" ht="14.25" customHeight="1" x14ac:dyDescent="0.2">
      <c r="A237" s="7"/>
    </row>
    <row r="238" spans="1:1" ht="14.25" customHeight="1" x14ac:dyDescent="0.2">
      <c r="A238" s="7"/>
    </row>
    <row r="239" spans="1:1" ht="14.25" customHeight="1" x14ac:dyDescent="0.2">
      <c r="A239" s="7"/>
    </row>
    <row r="240" spans="1:1" ht="14.25" customHeight="1" x14ac:dyDescent="0.2">
      <c r="A240" s="7"/>
    </row>
    <row r="241" spans="1:1" ht="14.25" customHeight="1" x14ac:dyDescent="0.2">
      <c r="A241" s="7"/>
    </row>
    <row r="242" spans="1:1" ht="14.25" customHeight="1" x14ac:dyDescent="0.2">
      <c r="A242" s="7"/>
    </row>
    <row r="243" spans="1:1" ht="14.25" customHeight="1" x14ac:dyDescent="0.2">
      <c r="A243" s="7"/>
    </row>
    <row r="244" spans="1:1" ht="14.25" customHeight="1" x14ac:dyDescent="0.2">
      <c r="A244" s="7"/>
    </row>
    <row r="245" spans="1:1" ht="14.25" customHeight="1" x14ac:dyDescent="0.2">
      <c r="A245" s="7"/>
    </row>
    <row r="246" spans="1:1" ht="14.25" customHeight="1" x14ac:dyDescent="0.2">
      <c r="A246" s="7"/>
    </row>
    <row r="247" spans="1:1" ht="14.25" customHeight="1" x14ac:dyDescent="0.2">
      <c r="A247" s="7"/>
    </row>
    <row r="248" spans="1:1" ht="14.25" customHeight="1" x14ac:dyDescent="0.2">
      <c r="A248" s="7"/>
    </row>
    <row r="249" spans="1:1" ht="14.25" customHeight="1" x14ac:dyDescent="0.2">
      <c r="A249" s="7"/>
    </row>
    <row r="250" spans="1:1" ht="14.25" customHeight="1" x14ac:dyDescent="0.2">
      <c r="A250" s="7"/>
    </row>
    <row r="251" spans="1:1" ht="14.25" customHeight="1" x14ac:dyDescent="0.2">
      <c r="A251" s="7"/>
    </row>
    <row r="252" spans="1:1" ht="14.25" customHeight="1" x14ac:dyDescent="0.2">
      <c r="A252" s="7"/>
    </row>
    <row r="253" spans="1:1" ht="14.25" customHeight="1" x14ac:dyDescent="0.2">
      <c r="A253" s="7"/>
    </row>
    <row r="254" spans="1:1" ht="14.25" customHeight="1" x14ac:dyDescent="0.2">
      <c r="A254" s="7"/>
    </row>
    <row r="255" spans="1:1" ht="14.25" customHeight="1" x14ac:dyDescent="0.2">
      <c r="A255" s="7"/>
    </row>
    <row r="256" spans="1:1" ht="14.25" customHeight="1" x14ac:dyDescent="0.2">
      <c r="A256" s="7"/>
    </row>
    <row r="257" spans="1:1" ht="14.25" customHeight="1" x14ac:dyDescent="0.2">
      <c r="A257" s="7"/>
    </row>
    <row r="258" spans="1:1" ht="14.25" customHeight="1" x14ac:dyDescent="0.2">
      <c r="A258" s="7"/>
    </row>
    <row r="259" spans="1:1" ht="14.25" customHeight="1" x14ac:dyDescent="0.2">
      <c r="A259" s="7"/>
    </row>
    <row r="260" spans="1:1" ht="14.25" customHeight="1" x14ac:dyDescent="0.2">
      <c r="A260" s="7"/>
    </row>
    <row r="261" spans="1:1" ht="14.25" customHeight="1" x14ac:dyDescent="0.2">
      <c r="A261" s="7"/>
    </row>
    <row r="262" spans="1:1" ht="14.25" customHeight="1" x14ac:dyDescent="0.2">
      <c r="A262" s="7"/>
    </row>
    <row r="263" spans="1:1" ht="14.25" customHeight="1" x14ac:dyDescent="0.2">
      <c r="A263" s="7"/>
    </row>
    <row r="264" spans="1:1" ht="14.25" customHeight="1" x14ac:dyDescent="0.2">
      <c r="A264" s="7"/>
    </row>
    <row r="265" spans="1:1" ht="14.25" customHeight="1" x14ac:dyDescent="0.2">
      <c r="A265" s="7"/>
    </row>
    <row r="266" spans="1:1" ht="14.25" customHeight="1" x14ac:dyDescent="0.2">
      <c r="A266" s="7"/>
    </row>
    <row r="267" spans="1:1" ht="14.25" customHeight="1" x14ac:dyDescent="0.2">
      <c r="A267" s="7"/>
    </row>
    <row r="268" spans="1:1" ht="14.25" customHeight="1" x14ac:dyDescent="0.2">
      <c r="A268" s="7"/>
    </row>
    <row r="269" spans="1:1" ht="14.25" customHeight="1" x14ac:dyDescent="0.2">
      <c r="A269" s="7"/>
    </row>
    <row r="270" spans="1:1" ht="14.25" customHeight="1" x14ac:dyDescent="0.2">
      <c r="A270" s="7"/>
    </row>
    <row r="271" spans="1:1" ht="14.25" customHeight="1" x14ac:dyDescent="0.2">
      <c r="A271" s="7"/>
    </row>
    <row r="272" spans="1:1" ht="14.25" customHeight="1" x14ac:dyDescent="0.2">
      <c r="A272" s="7"/>
    </row>
    <row r="273" spans="1:1" ht="14.25" customHeight="1" x14ac:dyDescent="0.2">
      <c r="A273" s="7"/>
    </row>
    <row r="274" spans="1:1" ht="14.25" customHeight="1" x14ac:dyDescent="0.2">
      <c r="A274" s="7"/>
    </row>
    <row r="275" spans="1:1" ht="14.25" customHeight="1" x14ac:dyDescent="0.2">
      <c r="A275" s="7"/>
    </row>
    <row r="276" spans="1:1" ht="14.25" customHeight="1" x14ac:dyDescent="0.2">
      <c r="A276" s="7"/>
    </row>
    <row r="277" spans="1:1" ht="14.25" customHeight="1" x14ac:dyDescent="0.2">
      <c r="A277" s="7"/>
    </row>
    <row r="278" spans="1:1" ht="14.25" customHeight="1" x14ac:dyDescent="0.2">
      <c r="A278" s="7"/>
    </row>
    <row r="279" spans="1:1" ht="14.25" customHeight="1" x14ac:dyDescent="0.2">
      <c r="A279" s="7"/>
    </row>
    <row r="280" spans="1:1" ht="14.25" customHeight="1" x14ac:dyDescent="0.2">
      <c r="A280" s="7"/>
    </row>
    <row r="281" spans="1:1" ht="14.25" customHeight="1" x14ac:dyDescent="0.2">
      <c r="A281" s="7"/>
    </row>
    <row r="282" spans="1:1" ht="14.25" customHeight="1" x14ac:dyDescent="0.2">
      <c r="A282" s="7"/>
    </row>
    <row r="283" spans="1:1" ht="14.25" customHeight="1" x14ac:dyDescent="0.2">
      <c r="A283" s="7"/>
    </row>
    <row r="284" spans="1:1" ht="14.25" customHeight="1" x14ac:dyDescent="0.2">
      <c r="A284" s="7"/>
    </row>
    <row r="285" spans="1:1" ht="14.25" customHeight="1" x14ac:dyDescent="0.2">
      <c r="A285" s="7"/>
    </row>
    <row r="286" spans="1:1" ht="14.25" customHeight="1" x14ac:dyDescent="0.2">
      <c r="A286" s="7"/>
    </row>
    <row r="287" spans="1:1" ht="14.25" customHeight="1" x14ac:dyDescent="0.2">
      <c r="A287" s="7"/>
    </row>
    <row r="288" spans="1:1" ht="14.25" customHeight="1" x14ac:dyDescent="0.2">
      <c r="A288" s="7"/>
    </row>
    <row r="289" spans="1:1" ht="14.25" customHeight="1" x14ac:dyDescent="0.2">
      <c r="A289" s="7"/>
    </row>
    <row r="290" spans="1:1" ht="14.25" customHeight="1" x14ac:dyDescent="0.2">
      <c r="A290" s="7"/>
    </row>
    <row r="291" spans="1:1" ht="14.25" customHeight="1" x14ac:dyDescent="0.2">
      <c r="A291" s="7"/>
    </row>
    <row r="292" spans="1:1" ht="14.25" customHeight="1" x14ac:dyDescent="0.2">
      <c r="A292" s="7"/>
    </row>
    <row r="293" spans="1:1" ht="14.25" customHeight="1" x14ac:dyDescent="0.2">
      <c r="A293" s="7"/>
    </row>
    <row r="294" spans="1:1" ht="14.25" customHeight="1" x14ac:dyDescent="0.2">
      <c r="A294" s="7"/>
    </row>
    <row r="295" spans="1:1" ht="14.25" customHeight="1" x14ac:dyDescent="0.2">
      <c r="A295" s="7"/>
    </row>
    <row r="296" spans="1:1" ht="14.25" customHeight="1" x14ac:dyDescent="0.2">
      <c r="A296" s="7"/>
    </row>
    <row r="297" spans="1:1" ht="14.25" customHeight="1" x14ac:dyDescent="0.2">
      <c r="A297" s="7"/>
    </row>
    <row r="298" spans="1:1" ht="14.25" customHeight="1" x14ac:dyDescent="0.2">
      <c r="A298" s="7"/>
    </row>
    <row r="299" spans="1:1" ht="14.25" customHeight="1" x14ac:dyDescent="0.2">
      <c r="A299" s="7"/>
    </row>
    <row r="300" spans="1:1" ht="14.25" customHeight="1" x14ac:dyDescent="0.2">
      <c r="A300" s="7"/>
    </row>
    <row r="301" spans="1:1" ht="14.25" customHeight="1" x14ac:dyDescent="0.2">
      <c r="A301" s="7"/>
    </row>
    <row r="302" spans="1:1" ht="14.25" customHeight="1" x14ac:dyDescent="0.2">
      <c r="A302" s="7"/>
    </row>
    <row r="303" spans="1:1" ht="14.25" customHeight="1" x14ac:dyDescent="0.2">
      <c r="A303" s="7"/>
    </row>
    <row r="304" spans="1:1" ht="14.25" customHeight="1" x14ac:dyDescent="0.2">
      <c r="A304" s="7"/>
    </row>
    <row r="305" spans="1:1" ht="14.25" customHeight="1" x14ac:dyDescent="0.2">
      <c r="A305" s="7"/>
    </row>
    <row r="306" spans="1:1" ht="14.25" customHeight="1" x14ac:dyDescent="0.2">
      <c r="A306" s="7"/>
    </row>
    <row r="307" spans="1:1" ht="14.25" customHeight="1" x14ac:dyDescent="0.2">
      <c r="A307" s="7"/>
    </row>
    <row r="308" spans="1:1" ht="14.25" customHeight="1" x14ac:dyDescent="0.2">
      <c r="A308" s="7"/>
    </row>
    <row r="309" spans="1:1" ht="14.25" customHeight="1" x14ac:dyDescent="0.2">
      <c r="A309" s="7"/>
    </row>
    <row r="310" spans="1:1" ht="14.25" customHeight="1" x14ac:dyDescent="0.2">
      <c r="A310" s="7"/>
    </row>
    <row r="311" spans="1:1" ht="14.25" customHeight="1" x14ac:dyDescent="0.2">
      <c r="A311" s="7"/>
    </row>
    <row r="312" spans="1:1" ht="14.25" customHeight="1" x14ac:dyDescent="0.2">
      <c r="A312" s="7"/>
    </row>
    <row r="313" spans="1:1" ht="14.25" customHeight="1" x14ac:dyDescent="0.2">
      <c r="A313" s="7"/>
    </row>
    <row r="314" spans="1:1" ht="14.25" customHeight="1" x14ac:dyDescent="0.2">
      <c r="A314" s="7"/>
    </row>
    <row r="315" spans="1:1" ht="14.25" customHeight="1" x14ac:dyDescent="0.2">
      <c r="A315" s="7"/>
    </row>
    <row r="316" spans="1:1" ht="14.25" customHeight="1" x14ac:dyDescent="0.2">
      <c r="A316" s="7"/>
    </row>
    <row r="317" spans="1:1" ht="14.25" customHeight="1" x14ac:dyDescent="0.2">
      <c r="A317" s="7"/>
    </row>
    <row r="318" spans="1:1" ht="14.25" customHeight="1" x14ac:dyDescent="0.2">
      <c r="A318" s="7"/>
    </row>
    <row r="319" spans="1:1" ht="14.25" customHeight="1" x14ac:dyDescent="0.2">
      <c r="A319" s="7"/>
    </row>
    <row r="320" spans="1:1" ht="14.25" customHeight="1" x14ac:dyDescent="0.2">
      <c r="A320" s="7"/>
    </row>
    <row r="321" spans="1:1" ht="14.25" customHeight="1" x14ac:dyDescent="0.2">
      <c r="A321" s="7"/>
    </row>
    <row r="322" spans="1:1" ht="14.25" customHeight="1" x14ac:dyDescent="0.2">
      <c r="A322" s="7"/>
    </row>
    <row r="323" spans="1:1" ht="14.25" customHeight="1" x14ac:dyDescent="0.2">
      <c r="A323" s="7"/>
    </row>
    <row r="324" spans="1:1" ht="14.25" customHeight="1" x14ac:dyDescent="0.2">
      <c r="A324" s="7"/>
    </row>
    <row r="325" spans="1:1" ht="14.25" customHeight="1" x14ac:dyDescent="0.2">
      <c r="A325" s="7"/>
    </row>
    <row r="326" spans="1:1" ht="14.25" customHeight="1" x14ac:dyDescent="0.2">
      <c r="A326" s="7"/>
    </row>
    <row r="327" spans="1:1" ht="14.25" customHeight="1" x14ac:dyDescent="0.2">
      <c r="A327" s="7"/>
    </row>
    <row r="328" spans="1:1" ht="14.25" customHeight="1" x14ac:dyDescent="0.2">
      <c r="A328" s="7"/>
    </row>
    <row r="329" spans="1:1" ht="14.25" customHeight="1" x14ac:dyDescent="0.2">
      <c r="A329" s="7"/>
    </row>
    <row r="330" spans="1:1" ht="14.25" customHeight="1" x14ac:dyDescent="0.2">
      <c r="A330" s="7"/>
    </row>
    <row r="331" spans="1:1" ht="14.25" customHeight="1" x14ac:dyDescent="0.2">
      <c r="A331" s="7"/>
    </row>
    <row r="332" spans="1:1" ht="14.25" customHeight="1" x14ac:dyDescent="0.2">
      <c r="A332" s="7"/>
    </row>
    <row r="333" spans="1:1" ht="14.25" customHeight="1" x14ac:dyDescent="0.2">
      <c r="A333" s="7"/>
    </row>
    <row r="334" spans="1:1" ht="14.25" customHeight="1" x14ac:dyDescent="0.2">
      <c r="A334" s="7"/>
    </row>
    <row r="335" spans="1:1" ht="14.25" customHeight="1" x14ac:dyDescent="0.2">
      <c r="A335" s="7"/>
    </row>
    <row r="336" spans="1:1" ht="14.25" customHeight="1" x14ac:dyDescent="0.2">
      <c r="A336" s="7"/>
    </row>
    <row r="337" spans="1:1" ht="14.25" customHeight="1" x14ac:dyDescent="0.2">
      <c r="A337" s="7"/>
    </row>
    <row r="338" spans="1:1" ht="14.25" customHeight="1" x14ac:dyDescent="0.2">
      <c r="A338" s="7"/>
    </row>
    <row r="339" spans="1:1" ht="14.25" customHeight="1" x14ac:dyDescent="0.2">
      <c r="A339" s="7"/>
    </row>
    <row r="340" spans="1:1" ht="14.25" customHeight="1" x14ac:dyDescent="0.2">
      <c r="A340" s="7"/>
    </row>
    <row r="341" spans="1:1" ht="14.25" customHeight="1" x14ac:dyDescent="0.2">
      <c r="A341" s="7"/>
    </row>
    <row r="342" spans="1:1" ht="14.25" customHeight="1" x14ac:dyDescent="0.2">
      <c r="A342" s="7"/>
    </row>
    <row r="343" spans="1:1" ht="14.25" customHeight="1" x14ac:dyDescent="0.2">
      <c r="A343" s="7"/>
    </row>
    <row r="344" spans="1:1" ht="14.25" customHeight="1" x14ac:dyDescent="0.2">
      <c r="A344" s="7"/>
    </row>
    <row r="345" spans="1:1" ht="14.25" customHeight="1" x14ac:dyDescent="0.2">
      <c r="A345" s="7"/>
    </row>
    <row r="346" spans="1:1" ht="14.25" customHeight="1" x14ac:dyDescent="0.2">
      <c r="A346" s="7"/>
    </row>
    <row r="347" spans="1:1" ht="14.25" customHeight="1" x14ac:dyDescent="0.2">
      <c r="A347" s="7"/>
    </row>
    <row r="348" spans="1:1" ht="14.25" customHeight="1" x14ac:dyDescent="0.2">
      <c r="A348" s="7"/>
    </row>
    <row r="349" spans="1:1" ht="14.25" customHeight="1" x14ac:dyDescent="0.2">
      <c r="A349" s="7"/>
    </row>
    <row r="350" spans="1:1" ht="14.25" customHeight="1" x14ac:dyDescent="0.2">
      <c r="A350" s="7"/>
    </row>
    <row r="351" spans="1:1" ht="14.25" customHeight="1" x14ac:dyDescent="0.2">
      <c r="A351" s="7"/>
    </row>
    <row r="352" spans="1:1" ht="14.25" customHeight="1" x14ac:dyDescent="0.2">
      <c r="A352" s="7"/>
    </row>
    <row r="353" spans="1:1" ht="14.25" customHeight="1" x14ac:dyDescent="0.2">
      <c r="A353" s="7"/>
    </row>
    <row r="354" spans="1:1" ht="14.25" customHeight="1" x14ac:dyDescent="0.2">
      <c r="A354" s="7"/>
    </row>
    <row r="355" spans="1:1" ht="14.25" customHeight="1" x14ac:dyDescent="0.2">
      <c r="A355" s="7"/>
    </row>
    <row r="356" spans="1:1" ht="14.25" customHeight="1" x14ac:dyDescent="0.2">
      <c r="A356" s="7"/>
    </row>
    <row r="357" spans="1:1" ht="14.25" customHeight="1" x14ac:dyDescent="0.2">
      <c r="A357" s="7"/>
    </row>
    <row r="358" spans="1:1" ht="14.25" customHeight="1" x14ac:dyDescent="0.2">
      <c r="A358" s="7"/>
    </row>
    <row r="359" spans="1:1" ht="14.25" customHeight="1" x14ac:dyDescent="0.2">
      <c r="A359" s="7"/>
    </row>
    <row r="360" spans="1:1" ht="14.25" customHeight="1" x14ac:dyDescent="0.2">
      <c r="A360" s="7"/>
    </row>
    <row r="361" spans="1:1" ht="14.25" customHeight="1" x14ac:dyDescent="0.2">
      <c r="A361" s="7"/>
    </row>
    <row r="362" spans="1:1" ht="14.25" customHeight="1" x14ac:dyDescent="0.2">
      <c r="A362" s="7"/>
    </row>
    <row r="363" spans="1:1" ht="14.25" customHeight="1" x14ac:dyDescent="0.2">
      <c r="A363" s="7"/>
    </row>
    <row r="364" spans="1:1" ht="14.25" customHeight="1" x14ac:dyDescent="0.2">
      <c r="A364" s="7"/>
    </row>
    <row r="365" spans="1:1" ht="14.25" customHeight="1" x14ac:dyDescent="0.2">
      <c r="A365" s="7"/>
    </row>
    <row r="366" spans="1:1" ht="15.75" customHeight="1" x14ac:dyDescent="0.2">
      <c r="A366" s="7"/>
    </row>
    <row r="367" spans="1:1" ht="15.75" customHeight="1" x14ac:dyDescent="0.2">
      <c r="A367" s="7"/>
    </row>
    <row r="368" spans="1:1" ht="15.75" customHeight="1" x14ac:dyDescent="0.2">
      <c r="A368" s="7"/>
    </row>
    <row r="369" spans="1:1" ht="15.75" customHeight="1" x14ac:dyDescent="0.2">
      <c r="A369" s="7"/>
    </row>
    <row r="370" spans="1:1" ht="15.75" customHeight="1" x14ac:dyDescent="0.2">
      <c r="A370" s="7"/>
    </row>
    <row r="371" spans="1:1" ht="15.75" customHeight="1" x14ac:dyDescent="0.2">
      <c r="A371" s="7"/>
    </row>
    <row r="372" spans="1:1" ht="15.75" customHeight="1" x14ac:dyDescent="0.2">
      <c r="A372" s="7"/>
    </row>
    <row r="373" spans="1:1" ht="15.75" customHeight="1" x14ac:dyDescent="0.2">
      <c r="A373" s="7"/>
    </row>
    <row r="374" spans="1:1" ht="15.75" customHeight="1" x14ac:dyDescent="0.2">
      <c r="A374" s="7"/>
    </row>
    <row r="375" spans="1:1" ht="15.75" customHeight="1" x14ac:dyDescent="0.2">
      <c r="A375" s="7"/>
    </row>
    <row r="376" spans="1:1" ht="15.75" customHeight="1" x14ac:dyDescent="0.2">
      <c r="A376" s="7"/>
    </row>
    <row r="377" spans="1:1" ht="15.75" customHeight="1" x14ac:dyDescent="0.2">
      <c r="A377" s="7"/>
    </row>
    <row r="378" spans="1:1" ht="15.75" customHeight="1" x14ac:dyDescent="0.2">
      <c r="A378" s="7"/>
    </row>
    <row r="379" spans="1:1" ht="15.75" customHeight="1" x14ac:dyDescent="0.2">
      <c r="A379" s="7"/>
    </row>
    <row r="380" spans="1:1" ht="15.75" customHeight="1" x14ac:dyDescent="0.2">
      <c r="A380" s="7"/>
    </row>
    <row r="381" spans="1:1" ht="15.75" customHeight="1" x14ac:dyDescent="0.2">
      <c r="A381" s="7"/>
    </row>
    <row r="382" spans="1:1" ht="15.75" customHeight="1" x14ac:dyDescent="0.2">
      <c r="A382" s="7"/>
    </row>
    <row r="383" spans="1:1" ht="15.75" customHeight="1" x14ac:dyDescent="0.2">
      <c r="A383" s="7"/>
    </row>
    <row r="384" spans="1:1" ht="15.75" customHeight="1" x14ac:dyDescent="0.2">
      <c r="A384" s="7"/>
    </row>
    <row r="385" spans="1:1" ht="15.75" customHeight="1" x14ac:dyDescent="0.2">
      <c r="A385" s="7"/>
    </row>
    <row r="386" spans="1:1" ht="15.75" customHeight="1" x14ac:dyDescent="0.2">
      <c r="A386" s="7"/>
    </row>
    <row r="387" spans="1:1" ht="15.75" customHeight="1" x14ac:dyDescent="0.2">
      <c r="A387" s="7"/>
    </row>
    <row r="388" spans="1:1" ht="15.75" customHeight="1" x14ac:dyDescent="0.2">
      <c r="A388" s="7"/>
    </row>
    <row r="389" spans="1:1" ht="15.75" customHeight="1" x14ac:dyDescent="0.2">
      <c r="A389" s="7"/>
    </row>
    <row r="390" spans="1:1" ht="15.75" customHeight="1" x14ac:dyDescent="0.2">
      <c r="A390" s="7"/>
    </row>
    <row r="391" spans="1:1" ht="15.75" customHeight="1" x14ac:dyDescent="0.2">
      <c r="A391" s="7"/>
    </row>
    <row r="392" spans="1:1" ht="15.75" customHeight="1" x14ac:dyDescent="0.2">
      <c r="A392" s="7"/>
    </row>
    <row r="393" spans="1:1" ht="15.75" customHeight="1" x14ac:dyDescent="0.2">
      <c r="A393" s="7"/>
    </row>
    <row r="394" spans="1:1" ht="15.75" customHeight="1" x14ac:dyDescent="0.2">
      <c r="A394" s="7"/>
    </row>
    <row r="395" spans="1:1" ht="15.75" customHeight="1" x14ac:dyDescent="0.2">
      <c r="A395" s="7"/>
    </row>
    <row r="396" spans="1:1" ht="15.75" customHeight="1" x14ac:dyDescent="0.2">
      <c r="A396" s="7"/>
    </row>
    <row r="397" spans="1:1" ht="15.75" customHeight="1" x14ac:dyDescent="0.2">
      <c r="A397" s="7"/>
    </row>
    <row r="398" spans="1:1" ht="15.75" customHeight="1" x14ac:dyDescent="0.2">
      <c r="A398" s="7"/>
    </row>
    <row r="399" spans="1:1" ht="15.75" customHeight="1" x14ac:dyDescent="0.2">
      <c r="A399" s="7"/>
    </row>
    <row r="400" spans="1:1" ht="15.75" customHeight="1" x14ac:dyDescent="0.2">
      <c r="A400" s="7"/>
    </row>
    <row r="401" spans="1:1" ht="15.75" customHeight="1" x14ac:dyDescent="0.2">
      <c r="A401" s="7"/>
    </row>
    <row r="402" spans="1:1" ht="15.75" customHeight="1" x14ac:dyDescent="0.2">
      <c r="A402" s="7"/>
    </row>
    <row r="403" spans="1:1" ht="15.75" customHeight="1" x14ac:dyDescent="0.2">
      <c r="A403" s="7"/>
    </row>
    <row r="404" spans="1:1" ht="15.75" customHeight="1" x14ac:dyDescent="0.2">
      <c r="A404" s="7"/>
    </row>
    <row r="405" spans="1:1" ht="15.75" customHeight="1" x14ac:dyDescent="0.2">
      <c r="A405" s="7"/>
    </row>
    <row r="406" spans="1:1" ht="15.75" customHeight="1" x14ac:dyDescent="0.2">
      <c r="A406" s="7"/>
    </row>
    <row r="407" spans="1:1" ht="15.75" customHeight="1" x14ac:dyDescent="0.2">
      <c r="A407" s="7"/>
    </row>
    <row r="408" spans="1:1" ht="15.75" customHeight="1" x14ac:dyDescent="0.2">
      <c r="A408" s="7"/>
    </row>
    <row r="409" spans="1:1" ht="15.75" customHeight="1" x14ac:dyDescent="0.2">
      <c r="A409" s="7"/>
    </row>
    <row r="410" spans="1:1" ht="15.75" customHeight="1" x14ac:dyDescent="0.2">
      <c r="A410" s="7"/>
    </row>
    <row r="411" spans="1:1" ht="15.75" customHeight="1" x14ac:dyDescent="0.2">
      <c r="A411" s="7"/>
    </row>
    <row r="412" spans="1:1" ht="15.75" customHeight="1" x14ac:dyDescent="0.2">
      <c r="A412" s="7"/>
    </row>
    <row r="413" spans="1:1" ht="15.75" customHeight="1" x14ac:dyDescent="0.2">
      <c r="A413" s="7"/>
    </row>
    <row r="414" spans="1:1" ht="15.75" customHeight="1" x14ac:dyDescent="0.2">
      <c r="A414" s="7"/>
    </row>
    <row r="415" spans="1:1" ht="15.75" customHeight="1" x14ac:dyDescent="0.2">
      <c r="A415" s="7"/>
    </row>
    <row r="416" spans="1:1" ht="15.75" customHeight="1" x14ac:dyDescent="0.2">
      <c r="A416" s="7"/>
    </row>
    <row r="417" spans="1:1" ht="15.75" customHeight="1" x14ac:dyDescent="0.2">
      <c r="A417" s="7"/>
    </row>
    <row r="418" spans="1:1" ht="15.75" customHeight="1" x14ac:dyDescent="0.2">
      <c r="A418" s="7"/>
    </row>
    <row r="419" spans="1:1" ht="15.75" customHeight="1" x14ac:dyDescent="0.2">
      <c r="A419" s="7"/>
    </row>
    <row r="420" spans="1:1" ht="15.75" customHeight="1" x14ac:dyDescent="0.2">
      <c r="A420" s="7"/>
    </row>
    <row r="421" spans="1:1" ht="15.75" customHeight="1" x14ac:dyDescent="0.2">
      <c r="A421" s="7"/>
    </row>
    <row r="422" spans="1:1" ht="15.75" customHeight="1" x14ac:dyDescent="0.2">
      <c r="A422" s="7"/>
    </row>
    <row r="423" spans="1:1" ht="15.75" customHeight="1" x14ac:dyDescent="0.2">
      <c r="A423" s="7"/>
    </row>
    <row r="424" spans="1:1" ht="15.75" customHeight="1" x14ac:dyDescent="0.2">
      <c r="A424" s="7"/>
    </row>
    <row r="425" spans="1:1" ht="15.75" customHeight="1" x14ac:dyDescent="0.2">
      <c r="A425" s="7"/>
    </row>
    <row r="426" spans="1:1" ht="15.75" customHeight="1" x14ac:dyDescent="0.2">
      <c r="A426" s="7"/>
    </row>
    <row r="427" spans="1:1" ht="15.75" customHeight="1" x14ac:dyDescent="0.2">
      <c r="A427" s="7"/>
    </row>
    <row r="428" spans="1:1" ht="15.75" customHeight="1" x14ac:dyDescent="0.2">
      <c r="A428" s="7"/>
    </row>
    <row r="429" spans="1:1" ht="15.75" customHeight="1" x14ac:dyDescent="0.2">
      <c r="A429" s="7"/>
    </row>
    <row r="430" spans="1:1" ht="15.75" customHeight="1" x14ac:dyDescent="0.2">
      <c r="A430" s="7"/>
    </row>
    <row r="431" spans="1:1" ht="15.75" customHeight="1" x14ac:dyDescent="0.2">
      <c r="A431" s="7"/>
    </row>
    <row r="432" spans="1:1" ht="15.75" customHeight="1" x14ac:dyDescent="0.2">
      <c r="A432" s="7"/>
    </row>
    <row r="433" spans="1:1" ht="15.75" customHeight="1" x14ac:dyDescent="0.2">
      <c r="A433" s="7"/>
    </row>
    <row r="434" spans="1:1" ht="15.75" customHeight="1" x14ac:dyDescent="0.2">
      <c r="A434" s="7"/>
    </row>
    <row r="435" spans="1:1" ht="15.75" customHeight="1" x14ac:dyDescent="0.2">
      <c r="A435" s="7"/>
    </row>
    <row r="436" spans="1:1" ht="15.75" customHeight="1" x14ac:dyDescent="0.2">
      <c r="A436" s="7"/>
    </row>
    <row r="437" spans="1:1" ht="15.75" customHeight="1" x14ac:dyDescent="0.2">
      <c r="A437" s="7"/>
    </row>
    <row r="438" spans="1:1" ht="15.75" customHeight="1" x14ac:dyDescent="0.2">
      <c r="A438" s="7"/>
    </row>
    <row r="439" spans="1:1" ht="15.75" customHeight="1" x14ac:dyDescent="0.2">
      <c r="A439" s="7"/>
    </row>
    <row r="440" spans="1:1" ht="15.75" customHeight="1" x14ac:dyDescent="0.2">
      <c r="A440" s="7"/>
    </row>
    <row r="441" spans="1:1" ht="15.75" customHeight="1" x14ac:dyDescent="0.2">
      <c r="A441" s="7"/>
    </row>
    <row r="442" spans="1:1" ht="15.75" customHeight="1" x14ac:dyDescent="0.2">
      <c r="A442" s="7"/>
    </row>
    <row r="443" spans="1:1" ht="15.75" customHeight="1" x14ac:dyDescent="0.2">
      <c r="A443" s="7"/>
    </row>
    <row r="444" spans="1:1" ht="15.75" customHeight="1" x14ac:dyDescent="0.2">
      <c r="A444" s="7"/>
    </row>
    <row r="445" spans="1:1" ht="15.75" customHeight="1" x14ac:dyDescent="0.2">
      <c r="A445" s="7"/>
    </row>
    <row r="446" spans="1:1" ht="15.75" customHeight="1" x14ac:dyDescent="0.2">
      <c r="A446" s="7"/>
    </row>
    <row r="447" spans="1:1" ht="15.75" customHeight="1" x14ac:dyDescent="0.2">
      <c r="A447" s="7"/>
    </row>
    <row r="448" spans="1:1" ht="15.75" customHeight="1" x14ac:dyDescent="0.2">
      <c r="A448" s="7"/>
    </row>
    <row r="449" spans="1:1" ht="15.75" customHeight="1" x14ac:dyDescent="0.2">
      <c r="A449" s="7"/>
    </row>
    <row r="450" spans="1:1" ht="15.75" customHeight="1" x14ac:dyDescent="0.2">
      <c r="A450" s="7"/>
    </row>
    <row r="451" spans="1:1" ht="15.75" customHeight="1" x14ac:dyDescent="0.2">
      <c r="A451" s="7"/>
    </row>
    <row r="452" spans="1:1" ht="15.75" customHeight="1" x14ac:dyDescent="0.2">
      <c r="A452" s="7"/>
    </row>
    <row r="453" spans="1:1" ht="15.75" customHeight="1" x14ac:dyDescent="0.2">
      <c r="A453" s="7"/>
    </row>
    <row r="454" spans="1:1" ht="15.75" customHeight="1" x14ac:dyDescent="0.2">
      <c r="A454" s="7"/>
    </row>
    <row r="455" spans="1:1" ht="15.75" customHeight="1" x14ac:dyDescent="0.2">
      <c r="A455" s="7"/>
    </row>
    <row r="456" spans="1:1" ht="15.75" customHeight="1" x14ac:dyDescent="0.2">
      <c r="A456" s="7"/>
    </row>
    <row r="457" spans="1:1" ht="15.75" customHeight="1" x14ac:dyDescent="0.2">
      <c r="A457" s="7"/>
    </row>
    <row r="458" spans="1:1" ht="15.75" customHeight="1" x14ac:dyDescent="0.2">
      <c r="A458" s="7"/>
    </row>
    <row r="459" spans="1:1" ht="15.75" customHeight="1" x14ac:dyDescent="0.2">
      <c r="A459" s="7"/>
    </row>
    <row r="460" spans="1:1" ht="15.75" customHeight="1" x14ac:dyDescent="0.2">
      <c r="A460" s="7"/>
    </row>
    <row r="461" spans="1:1" ht="15.75" customHeight="1" x14ac:dyDescent="0.2">
      <c r="A461" s="7"/>
    </row>
    <row r="462" spans="1:1" ht="15.75" customHeight="1" x14ac:dyDescent="0.2">
      <c r="A462" s="7"/>
    </row>
    <row r="463" spans="1:1" ht="15.75" customHeight="1" x14ac:dyDescent="0.2">
      <c r="A463" s="7"/>
    </row>
    <row r="464" spans="1:1" ht="15.75" customHeight="1" x14ac:dyDescent="0.2">
      <c r="A464" s="7"/>
    </row>
    <row r="465" spans="1:1" ht="15.75" customHeight="1" x14ac:dyDescent="0.2">
      <c r="A465" s="7"/>
    </row>
    <row r="466" spans="1:1" ht="15.75" customHeight="1" x14ac:dyDescent="0.2">
      <c r="A466" s="7"/>
    </row>
    <row r="467" spans="1:1" ht="15.75" customHeight="1" x14ac:dyDescent="0.2">
      <c r="A467" s="7"/>
    </row>
    <row r="468" spans="1:1" ht="15.75" customHeight="1" x14ac:dyDescent="0.2">
      <c r="A468" s="7"/>
    </row>
    <row r="469" spans="1:1" ht="15.75" customHeight="1" x14ac:dyDescent="0.2">
      <c r="A469" s="7"/>
    </row>
    <row r="470" spans="1:1" ht="15.75" customHeight="1" x14ac:dyDescent="0.2">
      <c r="A470" s="7"/>
    </row>
    <row r="471" spans="1:1" ht="15.75" customHeight="1" x14ac:dyDescent="0.2">
      <c r="A471" s="7"/>
    </row>
    <row r="472" spans="1:1" ht="15.75" customHeight="1" x14ac:dyDescent="0.2">
      <c r="A472" s="7"/>
    </row>
    <row r="473" spans="1:1" ht="15.75" customHeight="1" x14ac:dyDescent="0.2">
      <c r="A473" s="7"/>
    </row>
    <row r="474" spans="1:1" ht="15.75" customHeight="1" x14ac:dyDescent="0.2">
      <c r="A474" s="7"/>
    </row>
    <row r="475" spans="1:1" ht="15.75" customHeight="1" x14ac:dyDescent="0.2">
      <c r="A475" s="7"/>
    </row>
    <row r="476" spans="1:1" ht="15.75" customHeight="1" x14ac:dyDescent="0.2">
      <c r="A476" s="7"/>
    </row>
    <row r="477" spans="1:1" ht="15.75" customHeight="1" x14ac:dyDescent="0.2">
      <c r="A477" s="7"/>
    </row>
    <row r="478" spans="1:1" ht="15.75" customHeight="1" x14ac:dyDescent="0.2">
      <c r="A478" s="7"/>
    </row>
    <row r="479" spans="1:1" ht="15.75" customHeight="1" x14ac:dyDescent="0.2">
      <c r="A479" s="7"/>
    </row>
    <row r="480" spans="1:1" ht="15.75" customHeight="1" x14ac:dyDescent="0.2">
      <c r="A480" s="7"/>
    </row>
    <row r="481" spans="1:1" ht="15.75" customHeight="1" x14ac:dyDescent="0.2">
      <c r="A481" s="7"/>
    </row>
    <row r="482" spans="1:1" ht="15.75" customHeight="1" x14ac:dyDescent="0.2">
      <c r="A482" s="7"/>
    </row>
    <row r="483" spans="1:1" ht="15.75" customHeight="1" x14ac:dyDescent="0.2">
      <c r="A483" s="7"/>
    </row>
    <row r="484" spans="1:1" ht="15.75" customHeight="1" x14ac:dyDescent="0.2">
      <c r="A484" s="7"/>
    </row>
    <row r="485" spans="1:1" ht="15.75" customHeight="1" x14ac:dyDescent="0.2">
      <c r="A485" s="7"/>
    </row>
    <row r="486" spans="1:1" ht="15.75" customHeight="1" x14ac:dyDescent="0.2">
      <c r="A486" s="7"/>
    </row>
    <row r="487" spans="1:1" ht="15.75" customHeight="1" x14ac:dyDescent="0.2">
      <c r="A487" s="7"/>
    </row>
    <row r="488" spans="1:1" ht="15.75" customHeight="1" x14ac:dyDescent="0.2">
      <c r="A488" s="7"/>
    </row>
    <row r="489" spans="1:1" ht="15.75" customHeight="1" x14ac:dyDescent="0.2">
      <c r="A489" s="7"/>
    </row>
    <row r="490" spans="1:1" ht="15.75" customHeight="1" x14ac:dyDescent="0.2">
      <c r="A490" s="7"/>
    </row>
    <row r="491" spans="1:1" ht="15.75" customHeight="1" x14ac:dyDescent="0.2">
      <c r="A491" s="7"/>
    </row>
    <row r="492" spans="1:1" ht="15.75" customHeight="1" x14ac:dyDescent="0.2">
      <c r="A492" s="7"/>
    </row>
    <row r="493" spans="1:1" ht="15.75" customHeight="1" x14ac:dyDescent="0.2">
      <c r="A493" s="7"/>
    </row>
    <row r="494" spans="1:1" ht="15.75" customHeight="1" x14ac:dyDescent="0.2">
      <c r="A494" s="7"/>
    </row>
    <row r="495" spans="1:1" ht="15.75" customHeight="1" x14ac:dyDescent="0.2">
      <c r="A495" s="7"/>
    </row>
    <row r="496" spans="1:1" ht="15.75" customHeight="1" x14ac:dyDescent="0.2">
      <c r="A496" s="7"/>
    </row>
    <row r="497" spans="1:1" ht="15.75" customHeight="1" x14ac:dyDescent="0.2">
      <c r="A497" s="7"/>
    </row>
    <row r="498" spans="1:1" ht="15.75" customHeight="1" x14ac:dyDescent="0.2">
      <c r="A498" s="7"/>
    </row>
    <row r="499" spans="1:1" ht="15.75" customHeight="1" x14ac:dyDescent="0.2">
      <c r="A499" s="7"/>
    </row>
    <row r="500" spans="1:1" ht="15.75" customHeight="1" x14ac:dyDescent="0.2">
      <c r="A500" s="7"/>
    </row>
    <row r="501" spans="1:1" ht="15.75" customHeight="1" x14ac:dyDescent="0.2">
      <c r="A501" s="7"/>
    </row>
    <row r="502" spans="1:1" ht="15.75" customHeight="1" x14ac:dyDescent="0.2">
      <c r="A502" s="7"/>
    </row>
    <row r="503" spans="1:1" ht="15.75" customHeight="1" x14ac:dyDescent="0.2">
      <c r="A503" s="7"/>
    </row>
    <row r="504" spans="1:1" ht="15.75" customHeight="1" x14ac:dyDescent="0.2">
      <c r="A504" s="7"/>
    </row>
    <row r="505" spans="1:1" ht="15.75" customHeight="1" x14ac:dyDescent="0.2">
      <c r="A505" s="7"/>
    </row>
    <row r="506" spans="1:1" ht="15.75" customHeight="1" x14ac:dyDescent="0.2">
      <c r="A506" s="7"/>
    </row>
    <row r="507" spans="1:1" ht="15.75" customHeight="1" x14ac:dyDescent="0.2">
      <c r="A507" s="7"/>
    </row>
    <row r="508" spans="1:1" ht="15.75" customHeight="1" x14ac:dyDescent="0.2">
      <c r="A508" s="7"/>
    </row>
    <row r="509" spans="1:1" ht="15.75" customHeight="1" x14ac:dyDescent="0.2">
      <c r="A509" s="7"/>
    </row>
    <row r="510" spans="1:1" ht="15.75" customHeight="1" x14ac:dyDescent="0.2">
      <c r="A510" s="7"/>
    </row>
    <row r="511" spans="1:1" ht="15.75" customHeight="1" x14ac:dyDescent="0.2">
      <c r="A511" s="7"/>
    </row>
    <row r="512" spans="1:1" ht="15.75" customHeight="1" x14ac:dyDescent="0.2">
      <c r="A512" s="7"/>
    </row>
    <row r="513" spans="1:1" ht="15.75" customHeight="1" x14ac:dyDescent="0.2">
      <c r="A513" s="7"/>
    </row>
    <row r="514" spans="1:1" ht="15.75" customHeight="1" x14ac:dyDescent="0.2">
      <c r="A514" s="7"/>
    </row>
    <row r="515" spans="1:1" ht="15.75" customHeight="1" x14ac:dyDescent="0.2">
      <c r="A515" s="7"/>
    </row>
    <row r="516" spans="1:1" ht="15.75" customHeight="1" x14ac:dyDescent="0.2">
      <c r="A516" s="7"/>
    </row>
    <row r="517" spans="1:1" ht="15.75" customHeight="1" x14ac:dyDescent="0.2">
      <c r="A517" s="7"/>
    </row>
    <row r="518" spans="1:1" ht="15.75" customHeight="1" x14ac:dyDescent="0.2">
      <c r="A518" s="7"/>
    </row>
    <row r="519" spans="1:1" ht="15.75" customHeight="1" x14ac:dyDescent="0.2">
      <c r="A519" s="7"/>
    </row>
    <row r="520" spans="1:1" ht="15.75" customHeight="1" x14ac:dyDescent="0.2">
      <c r="A520" s="7"/>
    </row>
    <row r="521" spans="1:1" ht="15.75" customHeight="1" x14ac:dyDescent="0.2">
      <c r="A521" s="7"/>
    </row>
    <row r="522" spans="1:1" ht="15.75" customHeight="1" x14ac:dyDescent="0.2">
      <c r="A522" s="7"/>
    </row>
    <row r="523" spans="1:1" ht="15.75" customHeight="1" x14ac:dyDescent="0.2">
      <c r="A523" s="7"/>
    </row>
    <row r="524" spans="1:1" ht="15.75" customHeight="1" x14ac:dyDescent="0.2">
      <c r="A524" s="7"/>
    </row>
    <row r="525" spans="1:1" ht="15.75" customHeight="1" x14ac:dyDescent="0.2">
      <c r="A525" s="7"/>
    </row>
    <row r="526" spans="1:1" ht="15.75" customHeight="1" x14ac:dyDescent="0.2">
      <c r="A526" s="7"/>
    </row>
    <row r="527" spans="1:1" ht="15.75" customHeight="1" x14ac:dyDescent="0.2">
      <c r="A527" s="7"/>
    </row>
    <row r="528" spans="1:1" ht="15.75" customHeight="1" x14ac:dyDescent="0.2">
      <c r="A528" s="7"/>
    </row>
    <row r="529" spans="1:1" ht="15.75" customHeight="1" x14ac:dyDescent="0.2">
      <c r="A529" s="7"/>
    </row>
    <row r="530" spans="1:1" ht="15.75" customHeight="1" x14ac:dyDescent="0.2">
      <c r="A530" s="7"/>
    </row>
    <row r="531" spans="1:1" ht="15.75" customHeight="1" x14ac:dyDescent="0.2">
      <c r="A531" s="7"/>
    </row>
    <row r="532" spans="1:1" ht="15.75" customHeight="1" x14ac:dyDescent="0.2">
      <c r="A532" s="7"/>
    </row>
    <row r="533" spans="1:1" ht="15.75" customHeight="1" x14ac:dyDescent="0.2">
      <c r="A533" s="7"/>
    </row>
    <row r="534" spans="1:1" ht="15.75" customHeight="1" x14ac:dyDescent="0.2">
      <c r="A534" s="7"/>
    </row>
    <row r="535" spans="1:1" ht="15.75" customHeight="1" x14ac:dyDescent="0.2">
      <c r="A535" s="7"/>
    </row>
    <row r="536" spans="1:1" ht="15.75" customHeight="1" x14ac:dyDescent="0.2">
      <c r="A536" s="7"/>
    </row>
    <row r="537" spans="1:1" ht="15.75" customHeight="1" x14ac:dyDescent="0.2">
      <c r="A537" s="7"/>
    </row>
    <row r="538" spans="1:1" ht="15.75" customHeight="1" x14ac:dyDescent="0.2">
      <c r="A538" s="7"/>
    </row>
    <row r="539" spans="1:1" ht="15.75" customHeight="1" x14ac:dyDescent="0.2">
      <c r="A539" s="7"/>
    </row>
    <row r="540" spans="1:1" ht="15.75" customHeight="1" x14ac:dyDescent="0.2">
      <c r="A540" s="7"/>
    </row>
    <row r="541" spans="1:1" ht="15.75" customHeight="1" x14ac:dyDescent="0.2">
      <c r="A541" s="7"/>
    </row>
    <row r="542" spans="1:1" ht="15.75" customHeight="1" x14ac:dyDescent="0.2">
      <c r="A542" s="7"/>
    </row>
    <row r="543" spans="1:1" ht="15.75" customHeight="1" x14ac:dyDescent="0.2">
      <c r="A543" s="7"/>
    </row>
    <row r="544" spans="1:1" ht="15.75" customHeight="1" x14ac:dyDescent="0.2">
      <c r="A544" s="7"/>
    </row>
    <row r="545" spans="1:1" ht="15.75" customHeight="1" x14ac:dyDescent="0.2">
      <c r="A545" s="7"/>
    </row>
    <row r="546" spans="1:1" ht="15.75" customHeight="1" x14ac:dyDescent="0.2">
      <c r="A546" s="7"/>
    </row>
    <row r="547" spans="1:1" ht="15.75" customHeight="1" x14ac:dyDescent="0.2">
      <c r="A547" s="7"/>
    </row>
    <row r="548" spans="1:1" ht="15.75" customHeight="1" x14ac:dyDescent="0.2">
      <c r="A548" s="7"/>
    </row>
    <row r="549" spans="1:1" ht="15.75" customHeight="1" x14ac:dyDescent="0.2">
      <c r="A549" s="7"/>
    </row>
    <row r="550" spans="1:1" ht="15.75" customHeight="1" x14ac:dyDescent="0.2">
      <c r="A550" s="7"/>
    </row>
    <row r="551" spans="1:1" ht="15.75" customHeight="1" x14ac:dyDescent="0.2">
      <c r="A551" s="7"/>
    </row>
    <row r="552" spans="1:1" ht="15.75" customHeight="1" x14ac:dyDescent="0.2">
      <c r="A552" s="7"/>
    </row>
    <row r="553" spans="1:1" ht="15.75" customHeight="1" x14ac:dyDescent="0.2">
      <c r="A553" s="7"/>
    </row>
    <row r="554" spans="1:1" ht="15.75" customHeight="1" x14ac:dyDescent="0.2">
      <c r="A554" s="7"/>
    </row>
    <row r="555" spans="1:1" ht="15.75" customHeight="1" x14ac:dyDescent="0.2">
      <c r="A555" s="7"/>
    </row>
    <row r="556" spans="1:1" ht="15.75" customHeight="1" x14ac:dyDescent="0.2">
      <c r="A556" s="7"/>
    </row>
    <row r="557" spans="1:1" ht="15.75" customHeight="1" x14ac:dyDescent="0.2">
      <c r="A557" s="7"/>
    </row>
    <row r="558" spans="1:1" ht="15.75" customHeight="1" x14ac:dyDescent="0.2">
      <c r="A558" s="7"/>
    </row>
    <row r="559" spans="1:1" ht="15.75" customHeight="1" x14ac:dyDescent="0.2">
      <c r="A559" s="7"/>
    </row>
    <row r="560" spans="1:1" ht="15.75" customHeight="1" x14ac:dyDescent="0.2">
      <c r="A560" s="7"/>
    </row>
    <row r="561" spans="1:1" ht="15.75" customHeight="1" x14ac:dyDescent="0.2">
      <c r="A561" s="7"/>
    </row>
    <row r="562" spans="1:1" ht="15.75" customHeight="1" x14ac:dyDescent="0.2">
      <c r="A562" s="7"/>
    </row>
    <row r="563" spans="1:1" ht="15.75" customHeight="1" x14ac:dyDescent="0.2">
      <c r="A563" s="7"/>
    </row>
    <row r="564" spans="1:1" ht="15.75" customHeight="1" x14ac:dyDescent="0.2">
      <c r="A564" s="7"/>
    </row>
    <row r="565" spans="1:1" ht="15.75" customHeight="1" x14ac:dyDescent="0.2">
      <c r="A565" s="7"/>
    </row>
    <row r="566" spans="1:1" ht="15.75" customHeight="1" x14ac:dyDescent="0.2">
      <c r="A566" s="7"/>
    </row>
    <row r="567" spans="1:1" ht="15.75" customHeight="1" x14ac:dyDescent="0.2">
      <c r="A567" s="7"/>
    </row>
    <row r="568" spans="1:1" ht="15.75" customHeight="1" x14ac:dyDescent="0.2">
      <c r="A568" s="7"/>
    </row>
    <row r="569" spans="1:1" ht="15.75" customHeight="1" x14ac:dyDescent="0.2">
      <c r="A569" s="7"/>
    </row>
    <row r="570" spans="1:1" ht="15.75" customHeight="1" x14ac:dyDescent="0.2">
      <c r="A570" s="7"/>
    </row>
    <row r="571" spans="1:1" ht="15.75" customHeight="1" x14ac:dyDescent="0.2">
      <c r="A571" s="7"/>
    </row>
    <row r="572" spans="1:1" ht="15.75" customHeight="1" x14ac:dyDescent="0.2">
      <c r="A572" s="7"/>
    </row>
    <row r="573" spans="1:1" ht="15.75" customHeight="1" x14ac:dyDescent="0.2">
      <c r="A573" s="7"/>
    </row>
    <row r="574" spans="1:1" ht="15.75" customHeight="1" x14ac:dyDescent="0.2">
      <c r="A574" s="7"/>
    </row>
    <row r="575" spans="1:1" ht="15.75" customHeight="1" x14ac:dyDescent="0.2">
      <c r="A575" s="7"/>
    </row>
    <row r="576" spans="1:1" ht="15.75" customHeight="1" x14ac:dyDescent="0.2">
      <c r="A576" s="7"/>
    </row>
    <row r="577" spans="1:1" ht="15.75" customHeight="1" x14ac:dyDescent="0.2">
      <c r="A577" s="7"/>
    </row>
    <row r="578" spans="1:1" ht="15.75" customHeight="1" x14ac:dyDescent="0.2">
      <c r="A578" s="7"/>
    </row>
    <row r="579" spans="1:1" ht="15.75" customHeight="1" x14ac:dyDescent="0.2">
      <c r="A579" s="7"/>
    </row>
    <row r="580" spans="1:1" ht="15.75" customHeight="1" x14ac:dyDescent="0.2">
      <c r="A580" s="7"/>
    </row>
    <row r="581" spans="1:1" ht="15.75" customHeight="1" x14ac:dyDescent="0.2">
      <c r="A581" s="7"/>
    </row>
    <row r="582" spans="1:1" ht="15.75" customHeight="1" x14ac:dyDescent="0.2">
      <c r="A582" s="7"/>
    </row>
    <row r="583" spans="1:1" ht="15.75" customHeight="1" x14ac:dyDescent="0.2">
      <c r="A583" s="7"/>
    </row>
    <row r="584" spans="1:1" ht="15.75" customHeight="1" x14ac:dyDescent="0.2">
      <c r="A584" s="7"/>
    </row>
    <row r="585" spans="1:1" ht="15.75" customHeight="1" x14ac:dyDescent="0.2">
      <c r="A585" s="7"/>
    </row>
    <row r="586" spans="1:1" ht="15.75" customHeight="1" x14ac:dyDescent="0.2">
      <c r="A586" s="7"/>
    </row>
    <row r="587" spans="1:1" ht="15.75" customHeight="1" x14ac:dyDescent="0.2">
      <c r="A587" s="7"/>
    </row>
    <row r="588" spans="1:1" ht="15.75" customHeight="1" x14ac:dyDescent="0.2">
      <c r="A588" s="7"/>
    </row>
    <row r="589" spans="1:1" ht="15.75" customHeight="1" x14ac:dyDescent="0.2">
      <c r="A589" s="7"/>
    </row>
    <row r="590" spans="1:1" ht="15.75" customHeight="1" x14ac:dyDescent="0.2">
      <c r="A590" s="7"/>
    </row>
    <row r="591" spans="1:1" ht="15.75" customHeight="1" x14ac:dyDescent="0.2">
      <c r="A591" s="7"/>
    </row>
    <row r="592" spans="1:1" ht="15.75" customHeight="1" x14ac:dyDescent="0.2">
      <c r="A592" s="7"/>
    </row>
    <row r="593" spans="1:1" ht="15.75" customHeight="1" x14ac:dyDescent="0.2">
      <c r="A593" s="7"/>
    </row>
    <row r="594" spans="1:1" ht="15.75" customHeight="1" x14ac:dyDescent="0.2">
      <c r="A594" s="7"/>
    </row>
    <row r="595" spans="1:1" ht="15.75" customHeight="1" x14ac:dyDescent="0.2">
      <c r="A595" s="7"/>
    </row>
    <row r="596" spans="1:1" ht="15.75" customHeight="1" x14ac:dyDescent="0.2">
      <c r="A596" s="7"/>
    </row>
    <row r="597" spans="1:1" ht="15.75" customHeight="1" x14ac:dyDescent="0.2">
      <c r="A597" s="7"/>
    </row>
    <row r="598" spans="1:1" ht="15.75" customHeight="1" x14ac:dyDescent="0.2">
      <c r="A598" s="7"/>
    </row>
    <row r="599" spans="1:1" ht="15.75" customHeight="1" x14ac:dyDescent="0.2">
      <c r="A599" s="7"/>
    </row>
    <row r="600" spans="1:1" ht="15.75" customHeight="1" x14ac:dyDescent="0.2">
      <c r="A600" s="7"/>
    </row>
    <row r="601" spans="1:1" ht="15.75" customHeight="1" x14ac:dyDescent="0.2">
      <c r="A601" s="7"/>
    </row>
    <row r="602" spans="1:1" ht="15.75" customHeight="1" x14ac:dyDescent="0.2">
      <c r="A602" s="7"/>
    </row>
    <row r="603" spans="1:1" ht="15.75" customHeight="1" x14ac:dyDescent="0.2">
      <c r="A603" s="7"/>
    </row>
    <row r="604" spans="1:1" ht="15.75" customHeight="1" x14ac:dyDescent="0.2">
      <c r="A604" s="7"/>
    </row>
    <row r="605" spans="1:1" ht="15.75" customHeight="1" x14ac:dyDescent="0.2">
      <c r="A605" s="7"/>
    </row>
    <row r="606" spans="1:1" ht="15.75" customHeight="1" x14ac:dyDescent="0.2">
      <c r="A606" s="7"/>
    </row>
    <row r="607" spans="1:1" ht="15.75" customHeight="1" x14ac:dyDescent="0.2">
      <c r="A607" s="7"/>
    </row>
    <row r="608" spans="1:1" ht="15.75" customHeight="1" x14ac:dyDescent="0.2">
      <c r="A608" s="7"/>
    </row>
    <row r="609" spans="1:1" ht="15.75" customHeight="1" x14ac:dyDescent="0.2">
      <c r="A609" s="7"/>
    </row>
    <row r="610" spans="1:1" ht="15.75" customHeight="1" x14ac:dyDescent="0.2">
      <c r="A610" s="7"/>
    </row>
    <row r="611" spans="1:1" ht="15.75" customHeight="1" x14ac:dyDescent="0.2">
      <c r="A611" s="7"/>
    </row>
    <row r="612" spans="1:1" ht="15.75" customHeight="1" x14ac:dyDescent="0.2">
      <c r="A612" s="7"/>
    </row>
    <row r="613" spans="1:1" ht="15.75" customHeight="1" x14ac:dyDescent="0.2">
      <c r="A613" s="7"/>
    </row>
    <row r="614" spans="1:1" ht="15.75" customHeight="1" x14ac:dyDescent="0.2">
      <c r="A614" s="7"/>
    </row>
    <row r="615" spans="1:1" ht="15.75" customHeight="1" x14ac:dyDescent="0.2">
      <c r="A615" s="7"/>
    </row>
    <row r="616" spans="1:1" ht="15.75" customHeight="1" x14ac:dyDescent="0.2">
      <c r="A616" s="7"/>
    </row>
    <row r="617" spans="1:1" ht="15.75" customHeight="1" x14ac:dyDescent="0.2">
      <c r="A617" s="7"/>
    </row>
    <row r="618" spans="1:1" ht="15.75" customHeight="1" x14ac:dyDescent="0.2">
      <c r="A618" s="7"/>
    </row>
    <row r="619" spans="1:1" ht="15.75" customHeight="1" x14ac:dyDescent="0.2">
      <c r="A619" s="7"/>
    </row>
    <row r="620" spans="1:1" ht="15.75" customHeight="1" x14ac:dyDescent="0.2">
      <c r="A620" s="7"/>
    </row>
    <row r="621" spans="1:1" ht="15.75" customHeight="1" x14ac:dyDescent="0.2">
      <c r="A621" s="7"/>
    </row>
    <row r="622" spans="1:1" ht="15.75" customHeight="1" x14ac:dyDescent="0.2">
      <c r="A622" s="7"/>
    </row>
    <row r="623" spans="1:1" ht="15.75" customHeight="1" x14ac:dyDescent="0.2">
      <c r="A623" s="7"/>
    </row>
    <row r="624" spans="1:1" ht="15.75" customHeight="1" x14ac:dyDescent="0.2">
      <c r="A624" s="7"/>
    </row>
    <row r="625" spans="1:1" ht="15.75" customHeight="1" x14ac:dyDescent="0.2">
      <c r="A625" s="7"/>
    </row>
    <row r="626" spans="1:1" ht="15.75" customHeight="1" x14ac:dyDescent="0.2">
      <c r="A626" s="7"/>
    </row>
    <row r="627" spans="1:1" ht="15.75" customHeight="1" x14ac:dyDescent="0.2">
      <c r="A627" s="7"/>
    </row>
    <row r="628" spans="1:1" ht="15.75" customHeight="1" x14ac:dyDescent="0.2">
      <c r="A628" s="7"/>
    </row>
    <row r="629" spans="1:1" ht="15.75" customHeight="1" x14ac:dyDescent="0.2">
      <c r="A629" s="7"/>
    </row>
    <row r="630" spans="1:1" ht="15.75" customHeight="1" x14ac:dyDescent="0.2">
      <c r="A630" s="7"/>
    </row>
    <row r="631" spans="1:1" ht="15.75" customHeight="1" x14ac:dyDescent="0.2">
      <c r="A631" s="7"/>
    </row>
    <row r="632" spans="1:1" ht="15.75" customHeight="1" x14ac:dyDescent="0.2">
      <c r="A632" s="7"/>
    </row>
    <row r="633" spans="1:1" ht="15.75" customHeight="1" x14ac:dyDescent="0.2">
      <c r="A633" s="7"/>
    </row>
    <row r="634" spans="1:1" ht="15.75" customHeight="1" x14ac:dyDescent="0.2">
      <c r="A634" s="7"/>
    </row>
    <row r="635" spans="1:1" ht="15.75" customHeight="1" x14ac:dyDescent="0.2">
      <c r="A635" s="7"/>
    </row>
    <row r="636" spans="1:1" ht="15.75" customHeight="1" x14ac:dyDescent="0.2">
      <c r="A636" s="7"/>
    </row>
    <row r="637" spans="1:1" ht="15.75" customHeight="1" x14ac:dyDescent="0.2">
      <c r="A637" s="7"/>
    </row>
    <row r="638" spans="1:1" ht="15.75" customHeight="1" x14ac:dyDescent="0.2">
      <c r="A638" s="7"/>
    </row>
    <row r="639" spans="1:1" ht="15.75" customHeight="1" x14ac:dyDescent="0.2">
      <c r="A639" s="7"/>
    </row>
    <row r="640" spans="1:1" ht="15.75" customHeight="1" x14ac:dyDescent="0.2">
      <c r="A640" s="7"/>
    </row>
    <row r="641" spans="1:1" ht="15.75" customHeight="1" x14ac:dyDescent="0.2">
      <c r="A641" s="7"/>
    </row>
    <row r="642" spans="1:1" ht="15.75" customHeight="1" x14ac:dyDescent="0.2">
      <c r="A642" s="7"/>
    </row>
    <row r="643" spans="1:1" ht="15.75" customHeight="1" x14ac:dyDescent="0.2">
      <c r="A643" s="7"/>
    </row>
    <row r="644" spans="1:1" ht="15.75" customHeight="1" x14ac:dyDescent="0.2">
      <c r="A644" s="7"/>
    </row>
    <row r="645" spans="1:1" ht="15.75" customHeight="1" x14ac:dyDescent="0.2">
      <c r="A645" s="7"/>
    </row>
    <row r="646" spans="1:1" ht="15.75" customHeight="1" x14ac:dyDescent="0.2">
      <c r="A646" s="7"/>
    </row>
    <row r="647" spans="1:1" ht="15.75" customHeight="1" x14ac:dyDescent="0.2">
      <c r="A647" s="7"/>
    </row>
    <row r="648" spans="1:1" ht="15.75" customHeight="1" x14ac:dyDescent="0.2">
      <c r="A648" s="7"/>
    </row>
    <row r="649" spans="1:1" ht="15.75" customHeight="1" x14ac:dyDescent="0.2">
      <c r="A649" s="7"/>
    </row>
    <row r="650" spans="1:1" ht="15.75" customHeight="1" x14ac:dyDescent="0.2">
      <c r="A650" s="7"/>
    </row>
    <row r="651" spans="1:1" ht="15.75" customHeight="1" x14ac:dyDescent="0.2">
      <c r="A651" s="7"/>
    </row>
    <row r="652" spans="1:1" ht="15.75" customHeight="1" x14ac:dyDescent="0.2">
      <c r="A652" s="7"/>
    </row>
    <row r="653" spans="1:1" ht="15.75" customHeight="1" x14ac:dyDescent="0.2">
      <c r="A653" s="7"/>
    </row>
    <row r="654" spans="1:1" ht="15.75" customHeight="1" x14ac:dyDescent="0.2">
      <c r="A654" s="7"/>
    </row>
    <row r="655" spans="1:1" ht="15.75" customHeight="1" x14ac:dyDescent="0.2">
      <c r="A655" s="7"/>
    </row>
    <row r="656" spans="1:1" ht="15.75" customHeight="1" x14ac:dyDescent="0.2">
      <c r="A656" s="7"/>
    </row>
    <row r="657" spans="1:1" ht="15.75" customHeight="1" x14ac:dyDescent="0.2">
      <c r="A657" s="7"/>
    </row>
    <row r="658" spans="1:1" ht="15.75" customHeight="1" x14ac:dyDescent="0.2">
      <c r="A658" s="7"/>
    </row>
    <row r="659" spans="1:1" ht="15.75" customHeight="1" x14ac:dyDescent="0.2">
      <c r="A659" s="7"/>
    </row>
    <row r="660" spans="1:1" ht="15.75" customHeight="1" x14ac:dyDescent="0.2">
      <c r="A660" s="7"/>
    </row>
    <row r="661" spans="1:1" ht="15.75" customHeight="1" x14ac:dyDescent="0.2">
      <c r="A661" s="7"/>
    </row>
    <row r="662" spans="1:1" ht="15.75" customHeight="1" x14ac:dyDescent="0.2">
      <c r="A662" s="7"/>
    </row>
    <row r="663" spans="1:1" ht="15.75" customHeight="1" x14ac:dyDescent="0.2">
      <c r="A663" s="7"/>
    </row>
    <row r="664" spans="1:1" ht="15.75" customHeight="1" x14ac:dyDescent="0.2">
      <c r="A664" s="7"/>
    </row>
    <row r="665" spans="1:1" ht="15.75" customHeight="1" x14ac:dyDescent="0.2">
      <c r="A665" s="7"/>
    </row>
    <row r="666" spans="1:1" ht="15.75" customHeight="1" x14ac:dyDescent="0.2">
      <c r="A666" s="7"/>
    </row>
    <row r="667" spans="1:1" ht="15.75" customHeight="1" x14ac:dyDescent="0.2">
      <c r="A667" s="7"/>
    </row>
    <row r="668" spans="1:1" ht="15.75" customHeight="1" x14ac:dyDescent="0.2">
      <c r="A668" s="7"/>
    </row>
    <row r="669" spans="1:1" ht="15.75" customHeight="1" x14ac:dyDescent="0.2">
      <c r="A669" s="7"/>
    </row>
    <row r="670" spans="1:1" ht="15.75" customHeight="1" x14ac:dyDescent="0.2">
      <c r="A670" s="7"/>
    </row>
    <row r="671" spans="1:1" ht="15.75" customHeight="1" x14ac:dyDescent="0.2">
      <c r="A671" s="7"/>
    </row>
    <row r="672" spans="1:1" ht="15.75" customHeight="1" x14ac:dyDescent="0.2">
      <c r="A672" s="7"/>
    </row>
    <row r="673" spans="1:1" ht="15.75" customHeight="1" x14ac:dyDescent="0.2">
      <c r="A673" s="7"/>
    </row>
    <row r="674" spans="1:1" ht="15.75" customHeight="1" x14ac:dyDescent="0.2">
      <c r="A674" s="7"/>
    </row>
    <row r="675" spans="1:1" ht="15.75" customHeight="1" x14ac:dyDescent="0.2">
      <c r="A675" s="7"/>
    </row>
    <row r="676" spans="1:1" ht="15.75" customHeight="1" x14ac:dyDescent="0.2">
      <c r="A676" s="7"/>
    </row>
    <row r="677" spans="1:1" ht="15.75" customHeight="1" x14ac:dyDescent="0.2">
      <c r="A677" s="7"/>
    </row>
    <row r="678" spans="1:1" ht="15.75" customHeight="1" x14ac:dyDescent="0.2">
      <c r="A678" s="7"/>
    </row>
    <row r="679" spans="1:1" ht="15.75" customHeight="1" x14ac:dyDescent="0.2">
      <c r="A679" s="7"/>
    </row>
    <row r="680" spans="1:1" ht="15.75" customHeight="1" x14ac:dyDescent="0.2">
      <c r="A680" s="7"/>
    </row>
    <row r="681" spans="1:1" ht="15.75" customHeight="1" x14ac:dyDescent="0.2">
      <c r="A681" s="7"/>
    </row>
    <row r="682" spans="1:1" ht="15.75" customHeight="1" x14ac:dyDescent="0.2">
      <c r="A682" s="7"/>
    </row>
    <row r="683" spans="1:1" ht="15.75" customHeight="1" x14ac:dyDescent="0.2">
      <c r="A683" s="7"/>
    </row>
    <row r="684" spans="1:1" ht="15.75" customHeight="1" x14ac:dyDescent="0.2">
      <c r="A684" s="7"/>
    </row>
    <row r="685" spans="1:1" ht="15.75" customHeight="1" x14ac:dyDescent="0.2">
      <c r="A685" s="7"/>
    </row>
    <row r="686" spans="1:1" ht="15.75" customHeight="1" x14ac:dyDescent="0.2">
      <c r="A686" s="7"/>
    </row>
    <row r="687" spans="1:1" ht="15.75" customHeight="1" x14ac:dyDescent="0.2">
      <c r="A687" s="7"/>
    </row>
    <row r="688" spans="1:1" ht="15.75" customHeight="1" x14ac:dyDescent="0.2">
      <c r="A688" s="7"/>
    </row>
    <row r="689" spans="1:1" ht="15.75" customHeight="1" x14ac:dyDescent="0.2">
      <c r="A689" s="7"/>
    </row>
    <row r="690" spans="1:1" ht="15.75" customHeight="1" x14ac:dyDescent="0.2">
      <c r="A690" s="7"/>
    </row>
    <row r="691" spans="1:1" ht="15.75" customHeight="1" x14ac:dyDescent="0.2">
      <c r="A691" s="7"/>
    </row>
    <row r="692" spans="1:1" ht="15.75" customHeight="1" x14ac:dyDescent="0.2">
      <c r="A692" s="7"/>
    </row>
    <row r="693" spans="1:1" ht="15.75" customHeight="1" x14ac:dyDescent="0.2">
      <c r="A693" s="7"/>
    </row>
    <row r="694" spans="1:1" ht="15.75" customHeight="1" x14ac:dyDescent="0.2">
      <c r="A694" s="7"/>
    </row>
    <row r="695" spans="1:1" ht="15.75" customHeight="1" x14ac:dyDescent="0.2">
      <c r="A695" s="7"/>
    </row>
    <row r="696" spans="1:1" ht="15.75" customHeight="1" x14ac:dyDescent="0.2">
      <c r="A696" s="7"/>
    </row>
    <row r="697" spans="1:1" ht="15.75" customHeight="1" x14ac:dyDescent="0.2">
      <c r="A697" s="7"/>
    </row>
    <row r="698" spans="1:1" ht="15.75" customHeight="1" x14ac:dyDescent="0.2">
      <c r="A698" s="7"/>
    </row>
    <row r="699" spans="1:1" ht="15.75" customHeight="1" x14ac:dyDescent="0.2">
      <c r="A699" s="7"/>
    </row>
    <row r="700" spans="1:1" ht="15.75" customHeight="1" x14ac:dyDescent="0.2">
      <c r="A700" s="7"/>
    </row>
    <row r="701" spans="1:1" ht="15.75" customHeight="1" x14ac:dyDescent="0.2">
      <c r="A701" s="7"/>
    </row>
    <row r="702" spans="1:1" ht="15.75" customHeight="1" x14ac:dyDescent="0.2">
      <c r="A702" s="7"/>
    </row>
    <row r="703" spans="1:1" ht="15.75" customHeight="1" x14ac:dyDescent="0.2">
      <c r="A703" s="7"/>
    </row>
    <row r="704" spans="1:1" ht="15.75" customHeight="1" x14ac:dyDescent="0.2">
      <c r="A704" s="7"/>
    </row>
    <row r="705" spans="1:1" ht="15.75" customHeight="1" x14ac:dyDescent="0.2">
      <c r="A705" s="7"/>
    </row>
    <row r="706" spans="1:1" ht="15.75" customHeight="1" x14ac:dyDescent="0.2">
      <c r="A706" s="7"/>
    </row>
    <row r="707" spans="1:1" ht="15.75" customHeight="1" x14ac:dyDescent="0.2">
      <c r="A707" s="7"/>
    </row>
    <row r="708" spans="1:1" ht="15.75" customHeight="1" x14ac:dyDescent="0.2">
      <c r="A708" s="7"/>
    </row>
    <row r="709" spans="1:1" ht="15.75" customHeight="1" x14ac:dyDescent="0.2">
      <c r="A709" s="7"/>
    </row>
    <row r="710" spans="1:1" ht="15.75" customHeight="1" x14ac:dyDescent="0.2">
      <c r="A710" s="7"/>
    </row>
    <row r="711" spans="1:1" ht="15.75" customHeight="1" x14ac:dyDescent="0.2">
      <c r="A711" s="7"/>
    </row>
    <row r="712" spans="1:1" ht="15.75" customHeight="1" x14ac:dyDescent="0.2">
      <c r="A712" s="7"/>
    </row>
    <row r="713" spans="1:1" ht="15.75" customHeight="1" x14ac:dyDescent="0.2">
      <c r="A713" s="7"/>
    </row>
    <row r="714" spans="1:1" ht="15.75" customHeight="1" x14ac:dyDescent="0.2">
      <c r="A714" s="7"/>
    </row>
    <row r="715" spans="1:1" ht="15.75" customHeight="1" x14ac:dyDescent="0.2">
      <c r="A715" s="7"/>
    </row>
    <row r="716" spans="1:1" ht="15.75" customHeight="1" x14ac:dyDescent="0.2">
      <c r="A716" s="7"/>
    </row>
    <row r="717" spans="1:1" ht="15.75" customHeight="1" x14ac:dyDescent="0.2">
      <c r="A717" s="7"/>
    </row>
    <row r="718" spans="1:1" ht="15.75" customHeight="1" x14ac:dyDescent="0.2">
      <c r="A718" s="7"/>
    </row>
    <row r="719" spans="1:1" ht="15.75" customHeight="1" x14ac:dyDescent="0.2">
      <c r="A719" s="7"/>
    </row>
    <row r="720" spans="1:1" ht="15.75" customHeight="1" x14ac:dyDescent="0.2">
      <c r="A720" s="7"/>
    </row>
    <row r="721" spans="1:1" ht="15.75" customHeight="1" x14ac:dyDescent="0.2">
      <c r="A721" s="7"/>
    </row>
    <row r="722" spans="1:1" ht="15.75" customHeight="1" x14ac:dyDescent="0.2">
      <c r="A722" s="7"/>
    </row>
    <row r="723" spans="1:1" ht="15.75" customHeight="1" x14ac:dyDescent="0.2">
      <c r="A723" s="7"/>
    </row>
    <row r="724" spans="1:1" ht="15.75" customHeight="1" x14ac:dyDescent="0.2">
      <c r="A724" s="7"/>
    </row>
    <row r="725" spans="1:1" ht="15.75" customHeight="1" x14ac:dyDescent="0.2">
      <c r="A725" s="7"/>
    </row>
    <row r="726" spans="1:1" ht="15.75" customHeight="1" x14ac:dyDescent="0.2">
      <c r="A726" s="7"/>
    </row>
    <row r="727" spans="1:1" ht="15.75" customHeight="1" x14ac:dyDescent="0.2">
      <c r="A727" s="7"/>
    </row>
    <row r="728" spans="1:1" ht="15.75" customHeight="1" x14ac:dyDescent="0.2">
      <c r="A728" s="7"/>
    </row>
    <row r="729" spans="1:1" ht="15.75" customHeight="1" x14ac:dyDescent="0.2">
      <c r="A729" s="7"/>
    </row>
    <row r="730" spans="1:1" ht="15.75" customHeight="1" x14ac:dyDescent="0.2">
      <c r="A730" s="7"/>
    </row>
    <row r="731" spans="1:1" ht="15.75" customHeight="1" x14ac:dyDescent="0.2">
      <c r="A731" s="7"/>
    </row>
    <row r="732" spans="1:1" ht="15.75" customHeight="1" x14ac:dyDescent="0.2">
      <c r="A732" s="7"/>
    </row>
    <row r="733" spans="1:1" ht="15.75" customHeight="1" x14ac:dyDescent="0.2">
      <c r="A733" s="7"/>
    </row>
    <row r="734" spans="1:1" ht="15.75" customHeight="1" x14ac:dyDescent="0.2">
      <c r="A734" s="7"/>
    </row>
    <row r="735" spans="1:1" ht="15.75" customHeight="1" x14ac:dyDescent="0.2">
      <c r="A735" s="7"/>
    </row>
    <row r="736" spans="1:1" ht="15.75" customHeight="1" x14ac:dyDescent="0.2">
      <c r="A736" s="7"/>
    </row>
    <row r="737" spans="1:1" ht="15.75" customHeight="1" x14ac:dyDescent="0.2">
      <c r="A737" s="7"/>
    </row>
    <row r="738" spans="1:1" ht="15.75" customHeight="1" x14ac:dyDescent="0.2">
      <c r="A738" s="7"/>
    </row>
    <row r="739" spans="1:1" ht="15.75" customHeight="1" x14ac:dyDescent="0.2">
      <c r="A739" s="7"/>
    </row>
    <row r="740" spans="1:1" ht="15.75" customHeight="1" x14ac:dyDescent="0.2">
      <c r="A740" s="7"/>
    </row>
    <row r="741" spans="1:1" ht="15.75" customHeight="1" x14ac:dyDescent="0.2">
      <c r="A741" s="7"/>
    </row>
    <row r="742" spans="1:1" ht="15.75" customHeight="1" x14ac:dyDescent="0.2">
      <c r="A742" s="7"/>
    </row>
    <row r="743" spans="1:1" ht="15.75" customHeight="1" x14ac:dyDescent="0.2">
      <c r="A743" s="7"/>
    </row>
    <row r="744" spans="1:1" ht="15.75" customHeight="1" x14ac:dyDescent="0.2">
      <c r="A744" s="7"/>
    </row>
    <row r="745" spans="1:1" ht="15.75" customHeight="1" x14ac:dyDescent="0.2">
      <c r="A745" s="7"/>
    </row>
    <row r="746" spans="1:1" ht="15.75" customHeight="1" x14ac:dyDescent="0.2">
      <c r="A746" s="7"/>
    </row>
    <row r="747" spans="1:1" ht="15.75" customHeight="1" x14ac:dyDescent="0.2">
      <c r="A747" s="7"/>
    </row>
    <row r="748" spans="1:1" ht="15.75" customHeight="1" x14ac:dyDescent="0.2">
      <c r="A748" s="7"/>
    </row>
    <row r="749" spans="1:1" ht="15.75" customHeight="1" x14ac:dyDescent="0.2">
      <c r="A749" s="7"/>
    </row>
    <row r="750" spans="1:1" ht="15.75" customHeight="1" x14ac:dyDescent="0.2">
      <c r="A750" s="7"/>
    </row>
    <row r="751" spans="1:1" ht="15.75" customHeight="1" x14ac:dyDescent="0.2">
      <c r="A751" s="7"/>
    </row>
    <row r="752" spans="1:1" ht="15.75" customHeight="1" x14ac:dyDescent="0.2">
      <c r="A752" s="7"/>
    </row>
    <row r="753" spans="1:1" ht="15.75" customHeight="1" x14ac:dyDescent="0.2">
      <c r="A753" s="7"/>
    </row>
    <row r="754" spans="1:1" ht="15.75" customHeight="1" x14ac:dyDescent="0.2">
      <c r="A754" s="7"/>
    </row>
    <row r="755" spans="1:1" ht="15.75" customHeight="1" x14ac:dyDescent="0.2">
      <c r="A755" s="7"/>
    </row>
    <row r="756" spans="1:1" ht="15.75" customHeight="1" x14ac:dyDescent="0.2">
      <c r="A756" s="7"/>
    </row>
    <row r="757" spans="1:1" ht="15.75" customHeight="1" x14ac:dyDescent="0.2">
      <c r="A757" s="7"/>
    </row>
    <row r="758" spans="1:1" ht="15.75" customHeight="1" x14ac:dyDescent="0.2">
      <c r="A758" s="7"/>
    </row>
    <row r="759" spans="1:1" ht="15.75" customHeight="1" x14ac:dyDescent="0.2">
      <c r="A759" s="7"/>
    </row>
    <row r="760" spans="1:1" ht="15.75" customHeight="1" x14ac:dyDescent="0.2">
      <c r="A760" s="7"/>
    </row>
    <row r="761" spans="1:1" ht="15.75" customHeight="1" x14ac:dyDescent="0.2">
      <c r="A761" s="7"/>
    </row>
    <row r="762" spans="1:1" ht="15.75" customHeight="1" x14ac:dyDescent="0.2">
      <c r="A762" s="7"/>
    </row>
    <row r="763" spans="1:1" ht="15.75" customHeight="1" x14ac:dyDescent="0.2">
      <c r="A763" s="7"/>
    </row>
    <row r="764" spans="1:1" ht="15.75" customHeight="1" x14ac:dyDescent="0.2">
      <c r="A764" s="7"/>
    </row>
    <row r="765" spans="1:1" ht="15.75" customHeight="1" x14ac:dyDescent="0.2">
      <c r="A765" s="7"/>
    </row>
    <row r="766" spans="1:1" ht="15.75" customHeight="1" x14ac:dyDescent="0.2">
      <c r="A766" s="7"/>
    </row>
    <row r="767" spans="1:1" ht="15.75" customHeight="1" x14ac:dyDescent="0.2">
      <c r="A767" s="7"/>
    </row>
    <row r="768" spans="1:1" ht="15.75" customHeight="1" x14ac:dyDescent="0.2">
      <c r="A768" s="7"/>
    </row>
    <row r="769" spans="1:1" ht="15.75" customHeight="1" x14ac:dyDescent="0.2">
      <c r="A769" s="7"/>
    </row>
    <row r="770" spans="1:1" ht="15.75" customHeight="1" x14ac:dyDescent="0.2">
      <c r="A770" s="7"/>
    </row>
    <row r="771" spans="1:1" ht="15.75" customHeight="1" x14ac:dyDescent="0.2">
      <c r="A771" s="7"/>
    </row>
    <row r="772" spans="1:1" ht="15.75" customHeight="1" x14ac:dyDescent="0.2">
      <c r="A772" s="7"/>
    </row>
    <row r="773" spans="1:1" ht="15.75" customHeight="1" x14ac:dyDescent="0.2">
      <c r="A773" s="7"/>
    </row>
    <row r="774" spans="1:1" ht="15.75" customHeight="1" x14ac:dyDescent="0.2">
      <c r="A774" s="7"/>
    </row>
    <row r="775" spans="1:1" ht="15.75" customHeight="1" x14ac:dyDescent="0.2">
      <c r="A775" s="7"/>
    </row>
    <row r="776" spans="1:1" ht="15.75" customHeight="1" x14ac:dyDescent="0.2">
      <c r="A776" s="7"/>
    </row>
    <row r="777" spans="1:1" ht="15.75" customHeight="1" x14ac:dyDescent="0.2">
      <c r="A777" s="7"/>
    </row>
    <row r="778" spans="1:1" ht="15.75" customHeight="1" x14ac:dyDescent="0.2">
      <c r="A778" s="7"/>
    </row>
    <row r="779" spans="1:1" ht="15.75" customHeight="1" x14ac:dyDescent="0.2">
      <c r="A779" s="7"/>
    </row>
    <row r="780" spans="1:1" ht="15.75" customHeight="1" x14ac:dyDescent="0.2">
      <c r="A780" s="7"/>
    </row>
    <row r="781" spans="1:1" ht="15.75" customHeight="1" x14ac:dyDescent="0.2">
      <c r="A781" s="7"/>
    </row>
    <row r="782" spans="1:1" ht="15.75" customHeight="1" x14ac:dyDescent="0.2">
      <c r="A782" s="7"/>
    </row>
    <row r="783" spans="1:1" ht="15.75" customHeight="1" x14ac:dyDescent="0.2">
      <c r="A783" s="7"/>
    </row>
    <row r="784" spans="1:1" ht="15.75" customHeight="1" x14ac:dyDescent="0.2">
      <c r="A784" s="7"/>
    </row>
    <row r="785" spans="1:1" ht="15.75" customHeight="1" x14ac:dyDescent="0.2">
      <c r="A785" s="7"/>
    </row>
    <row r="786" spans="1:1" ht="15.75" customHeight="1" x14ac:dyDescent="0.2">
      <c r="A786" s="7"/>
    </row>
    <row r="787" spans="1:1" ht="15.75" customHeight="1" x14ac:dyDescent="0.2">
      <c r="A787" s="7"/>
    </row>
    <row r="788" spans="1:1" ht="15.75" customHeight="1" x14ac:dyDescent="0.2">
      <c r="A788" s="7"/>
    </row>
    <row r="789" spans="1:1" ht="15.75" customHeight="1" x14ac:dyDescent="0.2">
      <c r="A789" s="7"/>
    </row>
    <row r="790" spans="1:1" ht="15.75" customHeight="1" x14ac:dyDescent="0.2">
      <c r="A790" s="7"/>
    </row>
    <row r="791" spans="1:1" ht="15.75" customHeight="1" x14ac:dyDescent="0.2">
      <c r="A791" s="7"/>
    </row>
    <row r="792" spans="1:1" ht="15.75" customHeight="1" x14ac:dyDescent="0.2">
      <c r="A792" s="7"/>
    </row>
    <row r="793" spans="1:1" ht="15.75" customHeight="1" x14ac:dyDescent="0.2">
      <c r="A793" s="7"/>
    </row>
    <row r="794" spans="1:1" ht="15.75" customHeight="1" x14ac:dyDescent="0.2">
      <c r="A794" s="7"/>
    </row>
    <row r="795" spans="1:1" ht="15.75" customHeight="1" x14ac:dyDescent="0.2">
      <c r="A795" s="7"/>
    </row>
    <row r="796" spans="1:1" ht="15.75" customHeight="1" x14ac:dyDescent="0.2">
      <c r="A796" s="7"/>
    </row>
    <row r="797" spans="1:1" ht="15.75" customHeight="1" x14ac:dyDescent="0.2">
      <c r="A797" s="7"/>
    </row>
    <row r="798" spans="1:1" ht="15.75" customHeight="1" x14ac:dyDescent="0.2">
      <c r="A798" s="7"/>
    </row>
    <row r="799" spans="1:1" ht="15.75" customHeight="1" x14ac:dyDescent="0.2">
      <c r="A799" s="7"/>
    </row>
    <row r="800" spans="1:1" ht="15.75" customHeight="1" x14ac:dyDescent="0.2">
      <c r="A800" s="7"/>
    </row>
    <row r="801" spans="1:1" ht="15.75" customHeight="1" x14ac:dyDescent="0.2">
      <c r="A801" s="7"/>
    </row>
    <row r="802" spans="1:1" ht="15.75" customHeight="1" x14ac:dyDescent="0.2">
      <c r="A802" s="7"/>
    </row>
    <row r="803" spans="1:1" ht="15.75" customHeight="1" x14ac:dyDescent="0.2">
      <c r="A803" s="7"/>
    </row>
    <row r="804" spans="1:1" ht="15.75" customHeight="1" x14ac:dyDescent="0.2">
      <c r="A804" s="7"/>
    </row>
    <row r="805" spans="1:1" ht="15.75" customHeight="1" x14ac:dyDescent="0.2">
      <c r="A805" s="7"/>
    </row>
    <row r="806" spans="1:1" ht="15.75" customHeight="1" x14ac:dyDescent="0.2">
      <c r="A806" s="7"/>
    </row>
    <row r="807" spans="1:1" ht="15.75" customHeight="1" x14ac:dyDescent="0.2">
      <c r="A807" s="7"/>
    </row>
    <row r="808" spans="1:1" ht="15.75" customHeight="1" x14ac:dyDescent="0.2">
      <c r="A808" s="7"/>
    </row>
    <row r="809" spans="1:1" ht="15.75" customHeight="1" x14ac:dyDescent="0.2">
      <c r="A809" s="7"/>
    </row>
    <row r="810" spans="1:1" ht="15.75" customHeight="1" x14ac:dyDescent="0.2">
      <c r="A810" s="7"/>
    </row>
    <row r="811" spans="1:1" ht="15.75" customHeight="1" x14ac:dyDescent="0.2">
      <c r="A811" s="7"/>
    </row>
    <row r="812" spans="1:1" ht="15.75" customHeight="1" x14ac:dyDescent="0.2">
      <c r="A812" s="7"/>
    </row>
    <row r="813" spans="1:1" ht="15.75" customHeight="1" x14ac:dyDescent="0.2">
      <c r="A813" s="7"/>
    </row>
    <row r="814" spans="1:1" ht="15.75" customHeight="1" x14ac:dyDescent="0.2">
      <c r="A814" s="7"/>
    </row>
    <row r="815" spans="1:1" ht="15.75" customHeight="1" x14ac:dyDescent="0.2">
      <c r="A815" s="7"/>
    </row>
    <row r="816" spans="1:1" ht="15.75" customHeight="1" x14ac:dyDescent="0.2">
      <c r="A816" s="7"/>
    </row>
    <row r="817" spans="1:1" ht="15.75" customHeight="1" x14ac:dyDescent="0.2">
      <c r="A817" s="7"/>
    </row>
    <row r="818" spans="1:1" ht="15.75" customHeight="1" x14ac:dyDescent="0.2">
      <c r="A818" s="7"/>
    </row>
    <row r="819" spans="1:1" ht="15.75" customHeight="1" x14ac:dyDescent="0.2">
      <c r="A819" s="7"/>
    </row>
    <row r="820" spans="1:1" ht="15.75" customHeight="1" x14ac:dyDescent="0.2">
      <c r="A820" s="7"/>
    </row>
    <row r="821" spans="1:1" ht="15.75" customHeight="1" x14ac:dyDescent="0.2">
      <c r="A821" s="7"/>
    </row>
    <row r="822" spans="1:1" ht="15.75" customHeight="1" x14ac:dyDescent="0.2">
      <c r="A822" s="7"/>
    </row>
    <row r="823" spans="1:1" ht="15.75" customHeight="1" x14ac:dyDescent="0.2">
      <c r="A823" s="7"/>
    </row>
    <row r="824" spans="1:1" ht="15.75" customHeight="1" x14ac:dyDescent="0.2">
      <c r="A824" s="7"/>
    </row>
    <row r="825" spans="1:1" ht="15.75" customHeight="1" x14ac:dyDescent="0.2">
      <c r="A825" s="7"/>
    </row>
    <row r="826" spans="1:1" ht="15.75" customHeight="1" x14ac:dyDescent="0.2">
      <c r="A826" s="7"/>
    </row>
    <row r="827" spans="1:1" ht="15.75" customHeight="1" x14ac:dyDescent="0.2">
      <c r="A827" s="7"/>
    </row>
    <row r="828" spans="1:1" ht="15.75" customHeight="1" x14ac:dyDescent="0.2">
      <c r="A828" s="7"/>
    </row>
    <row r="829" spans="1:1" ht="15.75" customHeight="1" x14ac:dyDescent="0.2">
      <c r="A829" s="7"/>
    </row>
    <row r="830" spans="1:1" ht="15.75" customHeight="1" x14ac:dyDescent="0.2">
      <c r="A830" s="7"/>
    </row>
    <row r="831" spans="1:1" ht="15.75" customHeight="1" x14ac:dyDescent="0.2">
      <c r="A831" s="7"/>
    </row>
    <row r="832" spans="1:1" ht="15.75" customHeight="1" x14ac:dyDescent="0.2">
      <c r="A832" s="7"/>
    </row>
    <row r="833" spans="1:1" ht="15.75" customHeight="1" x14ac:dyDescent="0.2">
      <c r="A833" s="7"/>
    </row>
    <row r="834" spans="1:1" ht="15.75" customHeight="1" x14ac:dyDescent="0.2">
      <c r="A834" s="7"/>
    </row>
    <row r="835" spans="1:1" ht="15.75" customHeight="1" x14ac:dyDescent="0.2">
      <c r="A835" s="7"/>
    </row>
    <row r="836" spans="1:1" ht="15.75" customHeight="1" x14ac:dyDescent="0.2">
      <c r="A836" s="7"/>
    </row>
    <row r="837" spans="1:1" ht="15.75" customHeight="1" x14ac:dyDescent="0.2">
      <c r="A837" s="7"/>
    </row>
    <row r="838" spans="1:1" ht="15.75" customHeight="1" x14ac:dyDescent="0.2">
      <c r="A838" s="7"/>
    </row>
    <row r="839" spans="1:1" ht="15.75" customHeight="1" x14ac:dyDescent="0.2">
      <c r="A839" s="7"/>
    </row>
    <row r="840" spans="1:1" ht="15.75" customHeight="1" x14ac:dyDescent="0.2">
      <c r="A840" s="7"/>
    </row>
    <row r="841" spans="1:1" ht="15.75" customHeight="1" x14ac:dyDescent="0.2">
      <c r="A841" s="7"/>
    </row>
    <row r="842" spans="1:1" ht="15.75" customHeight="1" x14ac:dyDescent="0.2">
      <c r="A842" s="7"/>
    </row>
    <row r="843" spans="1:1" ht="15.75" customHeight="1" x14ac:dyDescent="0.2">
      <c r="A843" s="7"/>
    </row>
    <row r="844" spans="1:1" ht="15.75" customHeight="1" x14ac:dyDescent="0.2">
      <c r="A844" s="7"/>
    </row>
    <row r="845" spans="1:1" ht="15.75" customHeight="1" x14ac:dyDescent="0.2">
      <c r="A845" s="7"/>
    </row>
    <row r="846" spans="1:1" ht="15.75" customHeight="1" x14ac:dyDescent="0.2">
      <c r="A846" s="7"/>
    </row>
    <row r="847" spans="1:1" ht="15.75" customHeight="1" x14ac:dyDescent="0.2">
      <c r="A847" s="7"/>
    </row>
    <row r="848" spans="1:1" ht="15.75" customHeight="1" x14ac:dyDescent="0.2">
      <c r="A848" s="7"/>
    </row>
    <row r="849" spans="1:1" ht="15.75" customHeight="1" x14ac:dyDescent="0.2">
      <c r="A849" s="7"/>
    </row>
    <row r="850" spans="1:1" ht="15.75" customHeight="1" x14ac:dyDescent="0.2">
      <c r="A850" s="7"/>
    </row>
    <row r="851" spans="1:1" ht="15.75" customHeight="1" x14ac:dyDescent="0.2">
      <c r="A851" s="7"/>
    </row>
    <row r="852" spans="1:1" ht="15.75" customHeight="1" x14ac:dyDescent="0.2">
      <c r="A852" s="7"/>
    </row>
    <row r="853" spans="1:1" ht="15.75" customHeight="1" x14ac:dyDescent="0.2">
      <c r="A853" s="7"/>
    </row>
    <row r="854" spans="1:1" ht="15.75" customHeight="1" x14ac:dyDescent="0.2">
      <c r="A854" s="7"/>
    </row>
    <row r="855" spans="1:1" ht="15.75" customHeight="1" x14ac:dyDescent="0.2">
      <c r="A855" s="7"/>
    </row>
    <row r="856" spans="1:1" ht="15.75" customHeight="1" x14ac:dyDescent="0.2">
      <c r="A856" s="7"/>
    </row>
    <row r="857" spans="1:1" ht="15.75" customHeight="1" x14ac:dyDescent="0.2">
      <c r="A857" s="7"/>
    </row>
    <row r="858" spans="1:1" ht="15.75" customHeight="1" x14ac:dyDescent="0.2">
      <c r="A858" s="7"/>
    </row>
    <row r="859" spans="1:1" ht="15.75" customHeight="1" x14ac:dyDescent="0.2">
      <c r="A859" s="7"/>
    </row>
    <row r="860" spans="1:1" ht="15.75" customHeight="1" x14ac:dyDescent="0.2">
      <c r="A860" s="7"/>
    </row>
    <row r="861" spans="1:1" ht="15.75" customHeight="1" x14ac:dyDescent="0.2">
      <c r="A861" s="7"/>
    </row>
    <row r="862" spans="1:1" ht="15.75" customHeight="1" x14ac:dyDescent="0.2">
      <c r="A862" s="7"/>
    </row>
    <row r="863" spans="1:1" ht="15.75" customHeight="1" x14ac:dyDescent="0.2">
      <c r="A863" s="7"/>
    </row>
    <row r="864" spans="1:1" ht="15.75" customHeight="1" x14ac:dyDescent="0.2">
      <c r="A864" s="7"/>
    </row>
    <row r="865" spans="1:1" ht="15.75" customHeight="1" x14ac:dyDescent="0.2">
      <c r="A865" s="7"/>
    </row>
    <row r="866" spans="1:1" ht="15.75" customHeight="1" x14ac:dyDescent="0.2">
      <c r="A866" s="7"/>
    </row>
    <row r="867" spans="1:1" ht="15.75" customHeight="1" x14ac:dyDescent="0.2">
      <c r="A867" s="7"/>
    </row>
    <row r="868" spans="1:1" ht="15.75" customHeight="1" x14ac:dyDescent="0.2">
      <c r="A868" s="7"/>
    </row>
    <row r="869" spans="1:1" ht="15.75" customHeight="1" x14ac:dyDescent="0.2">
      <c r="A869" s="7"/>
    </row>
    <row r="870" spans="1:1" ht="15.75" customHeight="1" x14ac:dyDescent="0.2">
      <c r="A870" s="7"/>
    </row>
    <row r="871" spans="1:1" ht="15.75" customHeight="1" x14ac:dyDescent="0.2">
      <c r="A871" s="7"/>
    </row>
    <row r="872" spans="1:1" ht="15.75" customHeight="1" x14ac:dyDescent="0.2">
      <c r="A872" s="7"/>
    </row>
    <row r="873" spans="1:1" ht="15.75" customHeight="1" x14ac:dyDescent="0.2">
      <c r="A873" s="7"/>
    </row>
    <row r="874" spans="1:1" ht="15.75" customHeight="1" x14ac:dyDescent="0.2">
      <c r="A874" s="7"/>
    </row>
    <row r="875" spans="1:1" ht="15.75" customHeight="1" x14ac:dyDescent="0.2">
      <c r="A875" s="7"/>
    </row>
    <row r="876" spans="1:1" ht="15.75" customHeight="1" x14ac:dyDescent="0.2">
      <c r="A876" s="7"/>
    </row>
    <row r="877" spans="1:1" ht="15.75" customHeight="1" x14ac:dyDescent="0.2">
      <c r="A877" s="7"/>
    </row>
    <row r="878" spans="1:1" ht="15.75" customHeight="1" x14ac:dyDescent="0.2">
      <c r="A878" s="7"/>
    </row>
    <row r="879" spans="1:1" ht="15.75" customHeight="1" x14ac:dyDescent="0.2">
      <c r="A879" s="7"/>
    </row>
    <row r="880" spans="1:1" ht="15.75" customHeight="1" x14ac:dyDescent="0.2">
      <c r="A880" s="7"/>
    </row>
    <row r="881" spans="1:1" ht="15.75" customHeight="1" x14ac:dyDescent="0.2">
      <c r="A881" s="7"/>
    </row>
    <row r="882" spans="1:1" ht="15.75" customHeight="1" x14ac:dyDescent="0.2">
      <c r="A882" s="7"/>
    </row>
    <row r="883" spans="1:1" ht="15.75" customHeight="1" x14ac:dyDescent="0.2">
      <c r="A883" s="7"/>
    </row>
    <row r="884" spans="1:1" ht="15.75" customHeight="1" x14ac:dyDescent="0.2">
      <c r="A884" s="7"/>
    </row>
    <row r="885" spans="1:1" ht="15.75" customHeight="1" x14ac:dyDescent="0.2">
      <c r="A885" s="7"/>
    </row>
    <row r="886" spans="1:1" ht="15.75" customHeight="1" x14ac:dyDescent="0.2">
      <c r="A886" s="7"/>
    </row>
    <row r="887" spans="1:1" ht="15.75" customHeight="1" x14ac:dyDescent="0.2">
      <c r="A887" s="7"/>
    </row>
    <row r="888" spans="1:1" ht="15.75" customHeight="1" x14ac:dyDescent="0.2">
      <c r="A888" s="7"/>
    </row>
    <row r="889" spans="1:1" ht="15.75" customHeight="1" x14ac:dyDescent="0.2">
      <c r="A889" s="7"/>
    </row>
    <row r="890" spans="1:1" ht="15.75" customHeight="1" x14ac:dyDescent="0.2">
      <c r="A890" s="7"/>
    </row>
    <row r="891" spans="1:1" ht="15.75" customHeight="1" x14ac:dyDescent="0.2">
      <c r="A891" s="7"/>
    </row>
    <row r="892" spans="1:1" ht="15.75" customHeight="1" x14ac:dyDescent="0.2">
      <c r="A892" s="7"/>
    </row>
    <row r="893" spans="1:1" ht="15.75" customHeight="1" x14ac:dyDescent="0.2">
      <c r="A893" s="7"/>
    </row>
    <row r="894" spans="1:1" ht="15.75" customHeight="1" x14ac:dyDescent="0.2">
      <c r="A894" s="7"/>
    </row>
    <row r="895" spans="1:1" ht="15.75" customHeight="1" x14ac:dyDescent="0.2">
      <c r="A895" s="7"/>
    </row>
    <row r="896" spans="1:1" ht="15.75" customHeight="1" x14ac:dyDescent="0.2">
      <c r="A896" s="7"/>
    </row>
    <row r="897" spans="1:1" ht="15.75" customHeight="1" x14ac:dyDescent="0.2">
      <c r="A897" s="7"/>
    </row>
    <row r="898" spans="1:1" ht="15.75" customHeight="1" x14ac:dyDescent="0.2">
      <c r="A898" s="7"/>
    </row>
    <row r="899" spans="1:1" ht="15.75" customHeight="1" x14ac:dyDescent="0.2">
      <c r="A899" s="7"/>
    </row>
    <row r="900" spans="1:1" ht="15.75" customHeight="1" x14ac:dyDescent="0.2">
      <c r="A900" s="7"/>
    </row>
    <row r="901" spans="1:1" ht="15.75" customHeight="1" x14ac:dyDescent="0.2">
      <c r="A901" s="7"/>
    </row>
    <row r="902" spans="1:1" ht="15.75" customHeight="1" x14ac:dyDescent="0.2">
      <c r="A902" s="7"/>
    </row>
    <row r="903" spans="1:1" ht="15.75" customHeight="1" x14ac:dyDescent="0.2">
      <c r="A903" s="7"/>
    </row>
    <row r="904" spans="1:1" ht="15.75" customHeight="1" x14ac:dyDescent="0.2">
      <c r="A904" s="7"/>
    </row>
    <row r="905" spans="1:1" ht="15.75" customHeight="1" x14ac:dyDescent="0.2">
      <c r="A905" s="7"/>
    </row>
    <row r="906" spans="1:1" ht="15.75" customHeight="1" x14ac:dyDescent="0.2">
      <c r="A906" s="7"/>
    </row>
    <row r="907" spans="1:1" ht="15.75" customHeight="1" x14ac:dyDescent="0.2">
      <c r="A907" s="7"/>
    </row>
    <row r="908" spans="1:1" ht="15.75" customHeight="1" x14ac:dyDescent="0.2">
      <c r="A908" s="7"/>
    </row>
    <row r="909" spans="1:1" ht="15.75" customHeight="1" x14ac:dyDescent="0.2">
      <c r="A909" s="7"/>
    </row>
    <row r="910" spans="1:1" ht="15.75" customHeight="1" x14ac:dyDescent="0.2">
      <c r="A910" s="7"/>
    </row>
    <row r="911" spans="1:1" ht="15.75" customHeight="1" x14ac:dyDescent="0.2">
      <c r="A911" s="7"/>
    </row>
    <row r="912" spans="1:1" ht="15.75" customHeight="1" x14ac:dyDescent="0.2">
      <c r="A912" s="7"/>
    </row>
    <row r="913" spans="1:1" ht="15.75" customHeight="1" x14ac:dyDescent="0.2">
      <c r="A913" s="7"/>
    </row>
    <row r="914" spans="1:1" ht="15.75" customHeight="1" x14ac:dyDescent="0.2">
      <c r="A914" s="7"/>
    </row>
    <row r="915" spans="1:1" ht="15.75" customHeight="1" x14ac:dyDescent="0.2">
      <c r="A915" s="7"/>
    </row>
    <row r="916" spans="1:1" ht="15.75" customHeight="1" x14ac:dyDescent="0.2">
      <c r="A916" s="7"/>
    </row>
    <row r="917" spans="1:1" ht="15.75" customHeight="1" x14ac:dyDescent="0.2">
      <c r="A917" s="7"/>
    </row>
    <row r="918" spans="1:1" ht="15.75" customHeight="1" x14ac:dyDescent="0.2">
      <c r="A918" s="7"/>
    </row>
    <row r="919" spans="1:1" ht="15.75" customHeight="1" x14ac:dyDescent="0.2">
      <c r="A919" s="7"/>
    </row>
    <row r="920" spans="1:1" ht="15.75" customHeight="1" x14ac:dyDescent="0.2">
      <c r="A920" s="7"/>
    </row>
    <row r="921" spans="1:1" ht="15.75" customHeight="1" x14ac:dyDescent="0.2">
      <c r="A921" s="7"/>
    </row>
    <row r="922" spans="1:1" ht="15.75" customHeight="1" x14ac:dyDescent="0.2">
      <c r="A922" s="7"/>
    </row>
    <row r="923" spans="1:1" ht="15.75" customHeight="1" x14ac:dyDescent="0.2">
      <c r="A923" s="7"/>
    </row>
    <row r="924" spans="1:1" ht="15.75" customHeight="1" x14ac:dyDescent="0.2">
      <c r="A924" s="7"/>
    </row>
    <row r="925" spans="1:1" ht="15.75" customHeight="1" x14ac:dyDescent="0.2">
      <c r="A925" s="7"/>
    </row>
    <row r="926" spans="1:1" ht="15.75" customHeight="1" x14ac:dyDescent="0.2">
      <c r="A926" s="7"/>
    </row>
    <row r="927" spans="1:1" ht="15.75" customHeight="1" x14ac:dyDescent="0.2">
      <c r="A927" s="7"/>
    </row>
    <row r="928" spans="1:1" ht="15.75" customHeight="1" x14ac:dyDescent="0.2">
      <c r="A928" s="7"/>
    </row>
    <row r="929" spans="1:1" ht="15.75" customHeight="1" x14ac:dyDescent="0.2">
      <c r="A929" s="7"/>
    </row>
    <row r="930" spans="1:1" ht="15.75" customHeight="1" x14ac:dyDescent="0.2">
      <c r="A930" s="7"/>
    </row>
    <row r="931" spans="1:1" ht="15.75" customHeight="1" x14ac:dyDescent="0.2">
      <c r="A931" s="7"/>
    </row>
    <row r="932" spans="1:1" ht="15.75" customHeight="1" x14ac:dyDescent="0.2">
      <c r="A932" s="7"/>
    </row>
    <row r="933" spans="1:1" ht="15.75" customHeight="1" x14ac:dyDescent="0.2">
      <c r="A933" s="7"/>
    </row>
    <row r="934" spans="1:1" ht="15.75" customHeight="1" x14ac:dyDescent="0.2">
      <c r="A934" s="7"/>
    </row>
    <row r="935" spans="1:1" ht="15.75" customHeight="1" x14ac:dyDescent="0.2">
      <c r="A935" s="7"/>
    </row>
    <row r="936" spans="1:1" ht="15.75" customHeight="1" x14ac:dyDescent="0.2">
      <c r="A936" s="7"/>
    </row>
    <row r="937" spans="1:1" ht="15.75" customHeight="1" x14ac:dyDescent="0.2">
      <c r="A937" s="7"/>
    </row>
    <row r="938" spans="1:1" ht="15.75" customHeight="1" x14ac:dyDescent="0.2">
      <c r="A938" s="7"/>
    </row>
    <row r="939" spans="1:1" ht="15.75" customHeight="1" x14ac:dyDescent="0.2">
      <c r="A939" s="7"/>
    </row>
    <row r="940" spans="1:1" ht="15.75" customHeight="1" x14ac:dyDescent="0.2">
      <c r="A940" s="7"/>
    </row>
    <row r="941" spans="1:1" ht="15.75" customHeight="1" x14ac:dyDescent="0.2">
      <c r="A941" s="7"/>
    </row>
    <row r="942" spans="1:1" ht="15.75" customHeight="1" x14ac:dyDescent="0.2">
      <c r="A942" s="7"/>
    </row>
    <row r="943" spans="1:1" ht="15.75" customHeight="1" x14ac:dyDescent="0.2">
      <c r="A943" s="7"/>
    </row>
    <row r="944" spans="1:1" ht="15.75" customHeight="1" x14ac:dyDescent="0.2">
      <c r="A944" s="7"/>
    </row>
    <row r="945" spans="1:1" ht="15.75" customHeight="1" x14ac:dyDescent="0.2">
      <c r="A945" s="7"/>
    </row>
    <row r="946" spans="1:1" ht="15.75" customHeight="1" x14ac:dyDescent="0.2">
      <c r="A946" s="7"/>
    </row>
    <row r="947" spans="1:1" ht="15.75" customHeight="1" x14ac:dyDescent="0.2">
      <c r="A947" s="7"/>
    </row>
    <row r="948" spans="1:1" ht="15.75" customHeight="1" x14ac:dyDescent="0.2">
      <c r="A948" s="7"/>
    </row>
    <row r="949" spans="1:1" ht="15.75" customHeight="1" x14ac:dyDescent="0.2">
      <c r="A949" s="7"/>
    </row>
    <row r="950" spans="1:1" ht="15.75" customHeight="1" x14ac:dyDescent="0.2">
      <c r="A950" s="7"/>
    </row>
    <row r="951" spans="1:1" ht="15.75" customHeight="1" x14ac:dyDescent="0.2">
      <c r="A951" s="7"/>
    </row>
    <row r="952" spans="1:1" ht="15.75" customHeight="1" x14ac:dyDescent="0.2">
      <c r="A952" s="7"/>
    </row>
    <row r="953" spans="1:1" ht="15.75" customHeight="1" x14ac:dyDescent="0.2">
      <c r="A953" s="7"/>
    </row>
    <row r="954" spans="1:1" ht="15.75" customHeight="1" x14ac:dyDescent="0.2">
      <c r="A954" s="7"/>
    </row>
    <row r="955" spans="1:1" ht="15.75" customHeight="1" x14ac:dyDescent="0.2">
      <c r="A955" s="7"/>
    </row>
    <row r="956" spans="1:1" ht="15.75" customHeight="1" x14ac:dyDescent="0.2">
      <c r="A956" s="7"/>
    </row>
    <row r="957" spans="1:1" ht="15.75" customHeight="1" x14ac:dyDescent="0.2">
      <c r="A957" s="7"/>
    </row>
    <row r="958" spans="1:1" ht="15.75" customHeight="1" x14ac:dyDescent="0.2">
      <c r="A958" s="7"/>
    </row>
    <row r="959" spans="1:1" ht="15.75" customHeight="1" x14ac:dyDescent="0.2">
      <c r="A959" s="7"/>
    </row>
    <row r="960" spans="1:1" ht="15.75" customHeight="1" x14ac:dyDescent="0.2">
      <c r="A960" s="7"/>
    </row>
    <row r="961" spans="1:1" ht="15.75" customHeight="1" x14ac:dyDescent="0.2">
      <c r="A961" s="7"/>
    </row>
    <row r="962" spans="1:1" ht="15.75" customHeight="1" x14ac:dyDescent="0.2">
      <c r="A962" s="7"/>
    </row>
    <row r="963" spans="1:1" ht="15.75" customHeight="1" x14ac:dyDescent="0.2">
      <c r="A963" s="7"/>
    </row>
    <row r="964" spans="1:1" ht="15.75" customHeight="1" x14ac:dyDescent="0.2">
      <c r="A964" s="7"/>
    </row>
    <row r="965" spans="1:1" ht="15.75" customHeight="1" x14ac:dyDescent="0.2">
      <c r="A965" s="7"/>
    </row>
    <row r="966" spans="1:1" ht="15.75" customHeight="1" x14ac:dyDescent="0.2">
      <c r="A966" s="7"/>
    </row>
    <row r="967" spans="1:1" ht="15.75" customHeight="1" x14ac:dyDescent="0.2">
      <c r="A967" s="7"/>
    </row>
    <row r="968" spans="1:1" ht="15.75" customHeight="1" x14ac:dyDescent="0.2">
      <c r="A968" s="7"/>
    </row>
    <row r="969" spans="1:1" ht="15.75" customHeight="1" x14ac:dyDescent="0.2">
      <c r="A969" s="7"/>
    </row>
    <row r="970" spans="1:1" ht="15.75" customHeight="1" x14ac:dyDescent="0.2">
      <c r="A970" s="7"/>
    </row>
    <row r="971" spans="1:1" ht="15.75" customHeight="1" x14ac:dyDescent="0.2">
      <c r="A971" s="7"/>
    </row>
    <row r="972" spans="1:1" ht="15.75" customHeight="1" x14ac:dyDescent="0.2">
      <c r="A972" s="7"/>
    </row>
    <row r="973" spans="1:1" ht="15.75" customHeight="1" x14ac:dyDescent="0.2">
      <c r="A973" s="7"/>
    </row>
    <row r="974" spans="1:1" ht="15.75" customHeight="1" x14ac:dyDescent="0.2">
      <c r="A974" s="7"/>
    </row>
    <row r="975" spans="1:1" ht="15.75" customHeight="1" x14ac:dyDescent="0.2">
      <c r="A975" s="7"/>
    </row>
    <row r="976" spans="1:1" ht="15.75" customHeight="1" x14ac:dyDescent="0.2">
      <c r="A976" s="7"/>
    </row>
    <row r="977" spans="1:1" ht="15.75" customHeight="1" x14ac:dyDescent="0.2">
      <c r="A977" s="7"/>
    </row>
    <row r="978" spans="1:1" ht="15.75" customHeight="1" x14ac:dyDescent="0.2">
      <c r="A978" s="7"/>
    </row>
    <row r="979" spans="1:1" ht="15.75" customHeight="1" x14ac:dyDescent="0.2">
      <c r="A979" s="7"/>
    </row>
    <row r="980" spans="1:1" ht="15.75" customHeight="1" x14ac:dyDescent="0.2">
      <c r="A980" s="7"/>
    </row>
    <row r="981" spans="1:1" ht="15.75" customHeight="1" x14ac:dyDescent="0.2">
      <c r="A981" s="7"/>
    </row>
    <row r="982" spans="1:1" ht="15.75" customHeight="1" x14ac:dyDescent="0.2">
      <c r="A982" s="7"/>
    </row>
    <row r="983" spans="1:1" ht="15.75" customHeight="1" x14ac:dyDescent="0.2">
      <c r="A983" s="7"/>
    </row>
    <row r="984" spans="1:1" ht="15.75" customHeight="1" x14ac:dyDescent="0.2">
      <c r="A984" s="7"/>
    </row>
    <row r="985" spans="1:1" ht="15.75" customHeight="1" x14ac:dyDescent="0.2">
      <c r="A985" s="7"/>
    </row>
    <row r="986" spans="1:1" ht="15.75" customHeight="1" x14ac:dyDescent="0.2">
      <c r="A986" s="7"/>
    </row>
    <row r="987" spans="1:1" ht="15.75" customHeight="1" x14ac:dyDescent="0.2">
      <c r="A987" s="7"/>
    </row>
    <row r="988" spans="1:1" ht="15.75" customHeight="1" x14ac:dyDescent="0.2">
      <c r="A988" s="7"/>
    </row>
    <row r="989" spans="1:1" ht="15.75" customHeight="1" x14ac:dyDescent="0.2">
      <c r="A989" s="7"/>
    </row>
    <row r="990" spans="1:1" ht="15.75" customHeight="1" x14ac:dyDescent="0.2">
      <c r="A990" s="7"/>
    </row>
    <row r="991" spans="1:1" ht="15.75" customHeight="1" x14ac:dyDescent="0.2">
      <c r="A991" s="7"/>
    </row>
    <row r="992" spans="1:1" ht="15.75" customHeight="1" x14ac:dyDescent="0.2">
      <c r="A992" s="7"/>
    </row>
    <row r="993" spans="1:1" ht="15.75" customHeight="1" x14ac:dyDescent="0.2">
      <c r="A993" s="7"/>
    </row>
    <row r="994" spans="1:1" ht="15.75" customHeight="1" x14ac:dyDescent="0.2">
      <c r="A994" s="7"/>
    </row>
    <row r="995" spans="1:1" ht="15.75" customHeight="1" x14ac:dyDescent="0.2">
      <c r="A995" s="7"/>
    </row>
    <row r="996" spans="1:1" ht="15.75" customHeight="1" x14ac:dyDescent="0.2">
      <c r="A996" s="7"/>
    </row>
    <row r="997" spans="1:1" ht="15.75" customHeight="1" x14ac:dyDescent="0.2">
      <c r="A997" s="7"/>
    </row>
    <row r="998" spans="1:1" ht="15.75" customHeight="1" x14ac:dyDescent="0.2">
      <c r="A998" s="7"/>
    </row>
    <row r="999" spans="1:1" ht="15.75" customHeight="1" x14ac:dyDescent="0.2">
      <c r="A999" s="7"/>
    </row>
    <row r="1000" spans="1:1" ht="15.75" customHeight="1" x14ac:dyDescent="0.2">
      <c r="A1000" s="7"/>
    </row>
    <row r="1001" spans="1:1" ht="15.75" customHeight="1" x14ac:dyDescent="0.2">
      <c r="A1001" s="7"/>
    </row>
    <row r="1002" spans="1:1" ht="15.75" customHeight="1" x14ac:dyDescent="0.2">
      <c r="A1002" s="7"/>
    </row>
  </sheetData>
  <mergeCells count="14">
    <mergeCell ref="E123:H123"/>
    <mergeCell ref="E139:H139"/>
    <mergeCell ref="E153:H153"/>
    <mergeCell ref="B2:F2"/>
    <mergeCell ref="B3:F3"/>
    <mergeCell ref="B4:F4"/>
    <mergeCell ref="B19:B21"/>
    <mergeCell ref="A11:H11"/>
    <mergeCell ref="A26:H26"/>
    <mergeCell ref="A40:H40"/>
    <mergeCell ref="A59:H59"/>
    <mergeCell ref="A78:H78"/>
    <mergeCell ref="A96:H96"/>
    <mergeCell ref="A19:A21"/>
  </mergeCells>
  <pageMargins left="0.7" right="0.7" top="0.75" bottom="0.75" header="0" footer="0"/>
  <pageSetup paperSize="9" scale="4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C1B8A-6BEE-4E22-9643-A4D9B23D5C0D}">
  <sheetPr>
    <pageSetUpPr fitToPage="1"/>
  </sheetPr>
  <dimension ref="A1:Q46"/>
  <sheetViews>
    <sheetView zoomScale="85" zoomScaleNormal="85" workbookViewId="0">
      <selection activeCell="D28" sqref="D28"/>
    </sheetView>
  </sheetViews>
  <sheetFormatPr baseColWidth="10" defaultColWidth="11.83203125" defaultRowHeight="15" x14ac:dyDescent="0.2"/>
  <cols>
    <col min="1" max="1" width="10.1640625" style="36" customWidth="1"/>
    <col min="2" max="2" width="29.5" style="36" bestFit="1" customWidth="1"/>
    <col min="3" max="3" width="6.5" style="36" customWidth="1"/>
    <col min="4" max="4" width="7.83203125" style="36" customWidth="1"/>
    <col min="5" max="5" width="41.1640625" style="36" bestFit="1" customWidth="1"/>
    <col min="6" max="7" width="13.5" style="36" customWidth="1"/>
    <col min="8" max="8" width="15.5" style="36" customWidth="1"/>
    <col min="9" max="9" width="11.83203125" style="36"/>
    <col min="10" max="10" width="8.5" style="36" bestFit="1" customWidth="1"/>
    <col min="11" max="11" width="42.1640625" style="36" bestFit="1" customWidth="1"/>
    <col min="12" max="12" width="8" style="36" customWidth="1"/>
    <col min="13" max="13" width="6" style="36" customWidth="1"/>
    <col min="14" max="14" width="41.1640625" style="36" bestFit="1" customWidth="1"/>
    <col min="15" max="16" width="11.83203125" style="36"/>
    <col min="17" max="17" width="15.1640625" style="36" customWidth="1"/>
    <col min="18" max="16384" width="11.83203125" style="36"/>
  </cols>
  <sheetData>
    <row r="1" spans="1:17" ht="14.5" customHeight="1" x14ac:dyDescent="0.2">
      <c r="A1" s="168" t="s">
        <v>224</v>
      </c>
      <c r="B1" s="169"/>
      <c r="C1" s="169"/>
      <c r="D1" s="169"/>
      <c r="E1" s="169"/>
      <c r="F1" s="169"/>
      <c r="G1" s="169"/>
      <c r="H1" s="169"/>
      <c r="J1" s="170" t="s">
        <v>225</v>
      </c>
      <c r="K1" s="171"/>
      <c r="L1" s="171"/>
      <c r="M1" s="171"/>
      <c r="N1" s="171"/>
      <c r="O1" s="171"/>
      <c r="P1" s="171"/>
      <c r="Q1" s="171"/>
    </row>
    <row r="2" spans="1:17" ht="16" thickBot="1" x14ac:dyDescent="0.25">
      <c r="A2" s="172" t="s">
        <v>4</v>
      </c>
      <c r="B2" s="172"/>
      <c r="C2" s="172"/>
      <c r="D2" s="172"/>
      <c r="E2" s="172"/>
      <c r="F2" s="172"/>
      <c r="G2" s="172"/>
      <c r="H2" s="172"/>
      <c r="I2" s="132"/>
      <c r="J2" s="172" t="s">
        <v>4</v>
      </c>
      <c r="K2" s="172"/>
      <c r="L2" s="172"/>
      <c r="M2" s="172"/>
      <c r="N2" s="172"/>
      <c r="O2" s="172"/>
      <c r="P2" s="172"/>
      <c r="Q2" s="172"/>
    </row>
    <row r="3" spans="1:17" ht="65" thickBot="1" x14ac:dyDescent="0.25">
      <c r="A3" s="58" t="s">
        <v>226</v>
      </c>
      <c r="B3" s="59" t="s">
        <v>127</v>
      </c>
      <c r="C3" s="59" t="s">
        <v>128</v>
      </c>
      <c r="D3" s="59"/>
      <c r="E3" s="59" t="s">
        <v>129</v>
      </c>
      <c r="F3" s="59" t="s">
        <v>13</v>
      </c>
      <c r="G3" s="59" t="s">
        <v>14</v>
      </c>
      <c r="H3" s="60" t="s">
        <v>15</v>
      </c>
      <c r="J3" s="6" t="s">
        <v>226</v>
      </c>
      <c r="K3" s="6" t="s">
        <v>127</v>
      </c>
      <c r="L3" s="6" t="s">
        <v>128</v>
      </c>
      <c r="M3" s="6"/>
      <c r="N3" s="6" t="s">
        <v>129</v>
      </c>
      <c r="O3" s="6" t="s">
        <v>13</v>
      </c>
      <c r="P3" s="6" t="s">
        <v>14</v>
      </c>
      <c r="Q3" s="6" t="s">
        <v>15</v>
      </c>
    </row>
    <row r="4" spans="1:17" ht="16" x14ac:dyDescent="0.2">
      <c r="A4" s="133" t="s">
        <v>152</v>
      </c>
      <c r="B4" s="134" t="s">
        <v>130</v>
      </c>
      <c r="C4" s="134">
        <v>4</v>
      </c>
      <c r="D4" s="46">
        <v>9</v>
      </c>
      <c r="E4" s="134">
        <f>C4*D4</f>
        <v>36</v>
      </c>
      <c r="F4" s="61" t="s">
        <v>261</v>
      </c>
      <c r="G4" s="61" t="s">
        <v>18</v>
      </c>
      <c r="H4" s="62" t="s">
        <v>21</v>
      </c>
      <c r="J4" s="69" t="s">
        <v>152</v>
      </c>
      <c r="K4" s="67" t="s">
        <v>130</v>
      </c>
      <c r="L4" s="67">
        <v>4</v>
      </c>
      <c r="M4" s="46">
        <v>9</v>
      </c>
      <c r="N4" s="67">
        <f>L4*M4</f>
        <v>36</v>
      </c>
      <c r="O4" s="70" t="s">
        <v>261</v>
      </c>
      <c r="P4" s="70" t="s">
        <v>18</v>
      </c>
      <c r="Q4" s="71" t="s">
        <v>21</v>
      </c>
    </row>
    <row r="5" spans="1:17" ht="16" x14ac:dyDescent="0.2">
      <c r="A5" s="133" t="s">
        <v>153</v>
      </c>
      <c r="B5" s="134" t="s">
        <v>222</v>
      </c>
      <c r="C5" s="134">
        <v>4</v>
      </c>
      <c r="D5" s="46">
        <v>15</v>
      </c>
      <c r="E5" s="134">
        <f t="shared" ref="E5:E6" si="0">C5*D5</f>
        <v>60</v>
      </c>
      <c r="F5" s="61" t="s">
        <v>261</v>
      </c>
      <c r="G5" s="61" t="s">
        <v>18</v>
      </c>
      <c r="H5" s="62" t="s">
        <v>21</v>
      </c>
      <c r="J5" s="45" t="s">
        <v>153</v>
      </c>
      <c r="K5" s="36" t="s">
        <v>222</v>
      </c>
      <c r="L5" s="36">
        <v>4</v>
      </c>
      <c r="M5" s="46">
        <v>15</v>
      </c>
      <c r="N5" s="36">
        <f t="shared" ref="N5:N6" si="1">L5*M5</f>
        <v>60</v>
      </c>
      <c r="O5" s="61" t="s">
        <v>261</v>
      </c>
      <c r="P5" s="61" t="s">
        <v>18</v>
      </c>
      <c r="Q5" s="62" t="s">
        <v>21</v>
      </c>
    </row>
    <row r="6" spans="1:17" ht="16" x14ac:dyDescent="0.2">
      <c r="A6" s="133" t="s">
        <v>154</v>
      </c>
      <c r="B6" s="134" t="s">
        <v>223</v>
      </c>
      <c r="C6" s="134">
        <v>2</v>
      </c>
      <c r="D6" s="46">
        <v>10</v>
      </c>
      <c r="E6" s="134">
        <f t="shared" si="0"/>
        <v>20</v>
      </c>
      <c r="F6" s="61" t="s">
        <v>261</v>
      </c>
      <c r="G6" s="61" t="s">
        <v>18</v>
      </c>
      <c r="H6" s="62" t="s">
        <v>25</v>
      </c>
      <c r="J6" s="45" t="s">
        <v>154</v>
      </c>
      <c r="K6" s="36" t="s">
        <v>223</v>
      </c>
      <c r="L6" s="36">
        <v>2</v>
      </c>
      <c r="M6" s="46">
        <v>10</v>
      </c>
      <c r="N6" s="36">
        <f t="shared" si="1"/>
        <v>20</v>
      </c>
      <c r="O6" s="61" t="s">
        <v>261</v>
      </c>
      <c r="P6" s="61" t="s">
        <v>18</v>
      </c>
      <c r="Q6" s="62" t="s">
        <v>25</v>
      </c>
    </row>
    <row r="7" spans="1:17" ht="16" thickBot="1" x14ac:dyDescent="0.25">
      <c r="A7" s="135"/>
      <c r="B7" s="136" t="s">
        <v>127</v>
      </c>
      <c r="C7" s="134">
        <f>SUM(C4:C6)</f>
        <v>10</v>
      </c>
      <c r="D7" s="134"/>
      <c r="E7" s="134">
        <f>SUM(E4:E6)</f>
        <v>116</v>
      </c>
      <c r="H7" s="47"/>
      <c r="J7" s="48"/>
      <c r="K7" s="49" t="s">
        <v>127</v>
      </c>
      <c r="L7" s="36">
        <f>SUM(L4:L6)</f>
        <v>10</v>
      </c>
      <c r="M7" s="85"/>
      <c r="N7" s="36">
        <f>SUM(N4:N6)</f>
        <v>116</v>
      </c>
      <c r="O7" s="68"/>
      <c r="P7" s="68"/>
      <c r="Q7" s="65"/>
    </row>
    <row r="8" spans="1:17" ht="16" thickBot="1" x14ac:dyDescent="0.25">
      <c r="A8" s="135"/>
      <c r="B8" s="137" t="s">
        <v>131</v>
      </c>
      <c r="C8" s="138"/>
      <c r="D8" s="139">
        <f>E7/C7</f>
        <v>11.6</v>
      </c>
      <c r="E8" s="134" t="s">
        <v>132</v>
      </c>
      <c r="H8" s="47"/>
      <c r="J8" s="48"/>
      <c r="K8" s="37" t="s">
        <v>131</v>
      </c>
      <c r="L8" s="38"/>
      <c r="M8" s="39">
        <f>N7/L7</f>
        <v>11.6</v>
      </c>
      <c r="N8" s="36" t="s">
        <v>132</v>
      </c>
      <c r="O8" s="68"/>
      <c r="P8" s="68"/>
      <c r="Q8" s="65"/>
    </row>
    <row r="9" spans="1:17" x14ac:dyDescent="0.2">
      <c r="A9" s="135"/>
      <c r="B9" s="134"/>
      <c r="C9" s="134"/>
      <c r="D9" s="134"/>
      <c r="E9" s="134"/>
      <c r="H9" s="47"/>
      <c r="J9" s="48"/>
      <c r="O9" s="68"/>
      <c r="P9" s="68"/>
      <c r="Q9" s="65"/>
    </row>
    <row r="10" spans="1:17" x14ac:dyDescent="0.2">
      <c r="A10" s="140" t="s">
        <v>226</v>
      </c>
      <c r="B10" s="136" t="s">
        <v>133</v>
      </c>
      <c r="C10" s="136" t="s">
        <v>128</v>
      </c>
      <c r="D10" s="136"/>
      <c r="E10" s="136" t="s">
        <v>129</v>
      </c>
      <c r="H10" s="47"/>
      <c r="J10" s="50" t="s">
        <v>226</v>
      </c>
      <c r="K10" s="49" t="s">
        <v>133</v>
      </c>
      <c r="L10" s="49" t="s">
        <v>128</v>
      </c>
      <c r="M10" s="49"/>
      <c r="N10" s="49" t="s">
        <v>129</v>
      </c>
      <c r="O10" s="68"/>
      <c r="P10" s="68"/>
      <c r="Q10" s="65"/>
    </row>
    <row r="11" spans="1:17" ht="16" x14ac:dyDescent="0.2">
      <c r="A11" s="133" t="s">
        <v>151</v>
      </c>
      <c r="B11" s="141" t="s">
        <v>16</v>
      </c>
      <c r="C11" s="141">
        <v>1</v>
      </c>
      <c r="D11" s="46">
        <v>11</v>
      </c>
      <c r="E11" s="134">
        <f t="shared" ref="E11" si="2">C11*D11</f>
        <v>11</v>
      </c>
      <c r="F11" s="61" t="s">
        <v>261</v>
      </c>
      <c r="G11" s="61" t="s">
        <v>18</v>
      </c>
      <c r="H11" s="62" t="s">
        <v>19</v>
      </c>
      <c r="J11" s="50"/>
      <c r="K11" s="49"/>
      <c r="L11" s="49"/>
      <c r="M11" s="49"/>
      <c r="N11" s="49"/>
      <c r="O11" s="68"/>
      <c r="P11" s="68"/>
      <c r="Q11" s="65"/>
    </row>
    <row r="12" spans="1:17" ht="16" x14ac:dyDescent="0.2">
      <c r="A12" s="133" t="s">
        <v>155</v>
      </c>
      <c r="B12" s="141" t="s">
        <v>26</v>
      </c>
      <c r="C12" s="141">
        <v>4</v>
      </c>
      <c r="D12" s="46">
        <v>9.1300000000000008</v>
      </c>
      <c r="E12" s="134">
        <f t="shared" ref="E12:E15" si="3">C12*D12</f>
        <v>36.520000000000003</v>
      </c>
      <c r="F12" s="61" t="s">
        <v>261</v>
      </c>
      <c r="G12" s="61" t="s">
        <v>18</v>
      </c>
      <c r="H12" s="62" t="s">
        <v>21</v>
      </c>
      <c r="J12" s="45" t="s">
        <v>151</v>
      </c>
      <c r="K12" s="27" t="s">
        <v>16</v>
      </c>
      <c r="L12" s="27">
        <v>1</v>
      </c>
      <c r="M12" s="46">
        <v>11</v>
      </c>
      <c r="N12" s="36">
        <f t="shared" ref="N12" si="4">L12*M12</f>
        <v>11</v>
      </c>
      <c r="O12" s="61" t="s">
        <v>261</v>
      </c>
      <c r="P12" s="61" t="s">
        <v>18</v>
      </c>
      <c r="Q12" s="62" t="s">
        <v>19</v>
      </c>
    </row>
    <row r="13" spans="1:17" ht="16" x14ac:dyDescent="0.2">
      <c r="A13" s="133" t="s">
        <v>156</v>
      </c>
      <c r="B13" s="141" t="s">
        <v>28</v>
      </c>
      <c r="C13" s="141">
        <v>4</v>
      </c>
      <c r="D13" s="46">
        <v>13</v>
      </c>
      <c r="E13" s="134">
        <f t="shared" si="3"/>
        <v>52</v>
      </c>
      <c r="F13" s="61" t="s">
        <v>261</v>
      </c>
      <c r="G13" s="61" t="s">
        <v>18</v>
      </c>
      <c r="H13" s="62" t="s">
        <v>21</v>
      </c>
      <c r="J13" s="45" t="s">
        <v>155</v>
      </c>
      <c r="K13" s="27" t="s">
        <v>26</v>
      </c>
      <c r="L13" s="27">
        <v>4</v>
      </c>
      <c r="M13" s="46">
        <v>9.1300000000000008</v>
      </c>
      <c r="N13" s="36">
        <f>L13*M13</f>
        <v>36.520000000000003</v>
      </c>
      <c r="O13" s="61" t="s">
        <v>261</v>
      </c>
      <c r="P13" s="61" t="s">
        <v>18</v>
      </c>
      <c r="Q13" s="62" t="s">
        <v>21</v>
      </c>
    </row>
    <row r="14" spans="1:17" ht="16" x14ac:dyDescent="0.2">
      <c r="A14" s="133" t="s">
        <v>157</v>
      </c>
      <c r="B14" s="141" t="s">
        <v>29</v>
      </c>
      <c r="C14" s="141">
        <v>4</v>
      </c>
      <c r="D14" s="46">
        <v>11.33</v>
      </c>
      <c r="E14" s="134">
        <f>C14*D14</f>
        <v>45.32</v>
      </c>
      <c r="F14" s="61" t="s">
        <v>261</v>
      </c>
      <c r="G14" s="61" t="s">
        <v>18</v>
      </c>
      <c r="H14" s="62" t="s">
        <v>21</v>
      </c>
      <c r="J14" s="45" t="s">
        <v>158</v>
      </c>
      <c r="K14" s="27" t="s">
        <v>30</v>
      </c>
      <c r="L14" s="27">
        <v>3</v>
      </c>
      <c r="M14" s="46">
        <v>0</v>
      </c>
      <c r="N14" s="36">
        <f>L14*M14</f>
        <v>0</v>
      </c>
      <c r="O14" s="61" t="s">
        <v>261</v>
      </c>
      <c r="P14" s="61" t="s">
        <v>18</v>
      </c>
      <c r="Q14" s="62" t="s">
        <v>21</v>
      </c>
    </row>
    <row r="15" spans="1:17" ht="16" x14ac:dyDescent="0.2">
      <c r="A15" s="133" t="s">
        <v>158</v>
      </c>
      <c r="B15" s="141" t="s">
        <v>30</v>
      </c>
      <c r="C15" s="141">
        <v>3</v>
      </c>
      <c r="D15" s="46">
        <v>0</v>
      </c>
      <c r="E15" s="134">
        <f t="shared" si="3"/>
        <v>0</v>
      </c>
      <c r="F15" s="61" t="s">
        <v>261</v>
      </c>
      <c r="G15" s="61" t="s">
        <v>18</v>
      </c>
      <c r="H15" s="62" t="s">
        <v>25</v>
      </c>
      <c r="J15" s="45" t="s">
        <v>234</v>
      </c>
      <c r="K15" s="27" t="s">
        <v>232</v>
      </c>
      <c r="L15" s="27">
        <v>5</v>
      </c>
      <c r="M15" s="46">
        <v>11.33</v>
      </c>
      <c r="N15" s="36">
        <f t="shared" ref="N15:N17" si="5">L15*M15</f>
        <v>56.65</v>
      </c>
      <c r="O15" s="61" t="s">
        <v>251</v>
      </c>
      <c r="P15" s="61" t="s">
        <v>18</v>
      </c>
      <c r="Q15" s="62" t="s">
        <v>21</v>
      </c>
    </row>
    <row r="16" spans="1:17" ht="16" x14ac:dyDescent="0.2">
      <c r="A16" s="133" t="s">
        <v>159</v>
      </c>
      <c r="B16" s="141" t="s">
        <v>31</v>
      </c>
      <c r="C16" s="141">
        <v>4</v>
      </c>
      <c r="D16" s="46">
        <v>10</v>
      </c>
      <c r="E16" s="134">
        <f>C16*D16</f>
        <v>40</v>
      </c>
      <c r="F16" s="61" t="s">
        <v>261</v>
      </c>
      <c r="G16" s="61" t="s">
        <v>18</v>
      </c>
      <c r="H16" s="62" t="s">
        <v>21</v>
      </c>
      <c r="J16" s="45" t="s">
        <v>235</v>
      </c>
      <c r="K16" s="53" t="s">
        <v>233</v>
      </c>
      <c r="L16" s="27">
        <v>5</v>
      </c>
      <c r="M16" s="46">
        <v>13</v>
      </c>
      <c r="N16" s="36">
        <f t="shared" si="5"/>
        <v>65</v>
      </c>
      <c r="O16" s="61" t="s">
        <v>251</v>
      </c>
      <c r="P16" s="61" t="s">
        <v>18</v>
      </c>
      <c r="Q16" s="62" t="s">
        <v>25</v>
      </c>
    </row>
    <row r="17" spans="1:17" ht="16" x14ac:dyDescent="0.2">
      <c r="A17" s="133"/>
      <c r="B17" s="136" t="s">
        <v>134</v>
      </c>
      <c r="C17" s="134"/>
      <c r="D17" s="134"/>
      <c r="E17" s="134">
        <f>SUM(E11:E16)</f>
        <v>184.84</v>
      </c>
      <c r="H17" s="47"/>
      <c r="J17" s="45" t="s">
        <v>236</v>
      </c>
      <c r="K17" s="54" t="s">
        <v>237</v>
      </c>
      <c r="L17" s="27">
        <v>2</v>
      </c>
      <c r="M17" s="46">
        <v>9</v>
      </c>
      <c r="N17" s="36">
        <f t="shared" si="5"/>
        <v>18</v>
      </c>
      <c r="O17" s="61" t="s">
        <v>251</v>
      </c>
      <c r="P17" s="61" t="s">
        <v>18</v>
      </c>
      <c r="Q17" s="62" t="s">
        <v>21</v>
      </c>
    </row>
    <row r="18" spans="1:17" ht="16" x14ac:dyDescent="0.2">
      <c r="A18" s="135"/>
      <c r="B18" s="134"/>
      <c r="C18" s="134"/>
      <c r="D18" s="134"/>
      <c r="E18" s="134"/>
      <c r="H18" s="47"/>
      <c r="I18" s="57"/>
      <c r="J18" s="48"/>
      <c r="K18" s="49" t="s">
        <v>134</v>
      </c>
      <c r="N18" s="36">
        <f>SUM(N12:N17)</f>
        <v>187.17000000000002</v>
      </c>
      <c r="Q18" s="47"/>
    </row>
    <row r="19" spans="1:17" ht="17" thickBot="1" x14ac:dyDescent="0.25">
      <c r="A19" s="135"/>
      <c r="B19" s="136"/>
      <c r="C19" s="134"/>
      <c r="D19" s="134"/>
      <c r="E19" s="134"/>
      <c r="H19" s="47"/>
      <c r="I19" s="57"/>
      <c r="J19" s="48"/>
      <c r="K19" s="49"/>
      <c r="Q19" s="47"/>
    </row>
    <row r="20" spans="1:17" ht="14.5" customHeight="1" thickBot="1" x14ac:dyDescent="0.25">
      <c r="A20" s="135"/>
      <c r="B20" s="137" t="s">
        <v>135</v>
      </c>
      <c r="C20" s="142">
        <f>C4+C5+C6+C11+C12+C13+C14+C15+C16</f>
        <v>30</v>
      </c>
      <c r="D20" s="143">
        <f>(E7+E17)/C20</f>
        <v>10.028</v>
      </c>
      <c r="E20" s="166" t="s">
        <v>136</v>
      </c>
      <c r="H20" s="47"/>
      <c r="I20" s="57"/>
      <c r="J20" s="48"/>
      <c r="K20" s="37" t="s">
        <v>135</v>
      </c>
      <c r="L20" s="41">
        <f>L4+L5+L6+L12+L13+L14+L15+L16+L17</f>
        <v>30</v>
      </c>
      <c r="M20" s="39">
        <f>(N7+N18)/L20</f>
        <v>10.105666666666668</v>
      </c>
      <c r="N20" s="164" t="s">
        <v>136</v>
      </c>
      <c r="O20" s="164"/>
      <c r="Q20" s="47"/>
    </row>
    <row r="21" spans="1:17" ht="16" thickBot="1" x14ac:dyDescent="0.25">
      <c r="A21" s="144"/>
      <c r="B21" s="145"/>
      <c r="C21" s="145"/>
      <c r="D21" s="145"/>
      <c r="E21" s="167"/>
      <c r="F21" s="63"/>
      <c r="G21" s="63"/>
      <c r="H21" s="64"/>
      <c r="J21" s="51"/>
      <c r="K21" s="52"/>
      <c r="L21" s="52"/>
      <c r="M21" s="52"/>
      <c r="N21" s="165"/>
      <c r="O21" s="165"/>
      <c r="P21" s="52"/>
      <c r="Q21" s="66"/>
    </row>
    <row r="22" spans="1:17" x14ac:dyDescent="0.2">
      <c r="E22" s="40"/>
      <c r="F22" s="40"/>
      <c r="G22" s="40"/>
      <c r="H22" s="40"/>
      <c r="N22" s="40"/>
      <c r="O22" s="40"/>
    </row>
    <row r="23" spans="1:17" x14ac:dyDescent="0.2">
      <c r="E23" s="40"/>
      <c r="F23" s="40"/>
      <c r="G23" s="40"/>
      <c r="H23" s="40"/>
      <c r="N23" s="40"/>
      <c r="O23" s="40"/>
    </row>
    <row r="24" spans="1:17" ht="16" thickBot="1" x14ac:dyDescent="0.25">
      <c r="A24" s="172" t="s">
        <v>34</v>
      </c>
      <c r="B24" s="172"/>
      <c r="C24" s="172"/>
      <c r="D24" s="172"/>
      <c r="E24" s="172"/>
      <c r="F24" s="172"/>
      <c r="G24" s="172"/>
      <c r="H24" s="172"/>
      <c r="I24" s="132"/>
      <c r="J24" s="172" t="s">
        <v>34</v>
      </c>
      <c r="K24" s="172"/>
      <c r="L24" s="172"/>
      <c r="M24" s="172"/>
      <c r="N24" s="172"/>
      <c r="O24" s="172"/>
      <c r="P24" s="172"/>
      <c r="Q24" s="172"/>
    </row>
    <row r="25" spans="1:17" ht="64" x14ac:dyDescent="0.2">
      <c r="A25" s="58" t="s">
        <v>226</v>
      </c>
      <c r="B25" s="59" t="s">
        <v>137</v>
      </c>
      <c r="C25" s="59" t="s">
        <v>128</v>
      </c>
      <c r="D25" s="59"/>
      <c r="E25" s="59" t="s">
        <v>129</v>
      </c>
      <c r="F25" s="59" t="s">
        <v>13</v>
      </c>
      <c r="G25" s="59" t="s">
        <v>14</v>
      </c>
      <c r="H25" s="60" t="s">
        <v>15</v>
      </c>
      <c r="J25" s="58" t="s">
        <v>226</v>
      </c>
      <c r="K25" s="59" t="s">
        <v>127</v>
      </c>
      <c r="L25" s="59" t="s">
        <v>128</v>
      </c>
      <c r="M25" s="59"/>
      <c r="N25" s="59" t="s">
        <v>129</v>
      </c>
      <c r="O25" s="59" t="s">
        <v>13</v>
      </c>
      <c r="P25" s="59" t="s">
        <v>14</v>
      </c>
      <c r="Q25" s="60" t="s">
        <v>15</v>
      </c>
    </row>
    <row r="26" spans="1:17" ht="16" x14ac:dyDescent="0.2">
      <c r="A26" s="45" t="s">
        <v>161</v>
      </c>
      <c r="B26" s="36" t="s">
        <v>36</v>
      </c>
      <c r="C26" s="36">
        <v>4</v>
      </c>
      <c r="D26" s="46">
        <v>12</v>
      </c>
      <c r="E26" s="36">
        <f>C26*D26</f>
        <v>48</v>
      </c>
      <c r="F26" s="61" t="s">
        <v>261</v>
      </c>
      <c r="G26" s="61" t="s">
        <v>18</v>
      </c>
      <c r="H26" s="65" t="s">
        <v>21</v>
      </c>
      <c r="J26" s="45" t="s">
        <v>161</v>
      </c>
      <c r="K26" s="36" t="s">
        <v>36</v>
      </c>
      <c r="L26" s="36">
        <v>4</v>
      </c>
      <c r="M26" s="46">
        <v>12</v>
      </c>
      <c r="N26" s="36">
        <f>L26*M26</f>
        <v>48</v>
      </c>
      <c r="O26" s="61" t="s">
        <v>261</v>
      </c>
      <c r="P26" s="61" t="s">
        <v>18</v>
      </c>
      <c r="Q26" s="65" t="s">
        <v>21</v>
      </c>
    </row>
    <row r="27" spans="1:17" ht="16" x14ac:dyDescent="0.2">
      <c r="A27" s="45" t="s">
        <v>162</v>
      </c>
      <c r="B27" s="36" t="s">
        <v>138</v>
      </c>
      <c r="C27" s="36">
        <v>4</v>
      </c>
      <c r="D27" s="46">
        <v>2.58</v>
      </c>
      <c r="E27" s="36">
        <f t="shared" ref="E27:E28" si="6">C27*D27</f>
        <v>10.32</v>
      </c>
      <c r="F27" s="61" t="s">
        <v>261</v>
      </c>
      <c r="G27" s="61" t="s">
        <v>18</v>
      </c>
      <c r="H27" s="65" t="s">
        <v>21</v>
      </c>
      <c r="J27" s="45" t="s">
        <v>162</v>
      </c>
      <c r="K27" s="36" t="s">
        <v>138</v>
      </c>
      <c r="L27" s="36">
        <v>4</v>
      </c>
      <c r="M27" s="46">
        <v>2.58</v>
      </c>
      <c r="N27" s="36">
        <f t="shared" ref="N27:N28" si="7">L27*M27</f>
        <v>10.32</v>
      </c>
      <c r="O27" s="61" t="s">
        <v>261</v>
      </c>
      <c r="P27" s="61" t="s">
        <v>18</v>
      </c>
      <c r="Q27" s="65" t="s">
        <v>21</v>
      </c>
    </row>
    <row r="28" spans="1:17" ht="16" x14ac:dyDescent="0.2">
      <c r="A28" s="45" t="s">
        <v>163</v>
      </c>
      <c r="B28" s="36" t="s">
        <v>139</v>
      </c>
      <c r="C28" s="36">
        <v>2</v>
      </c>
      <c r="D28" s="46">
        <v>11</v>
      </c>
      <c r="E28" s="36">
        <f t="shared" si="6"/>
        <v>22</v>
      </c>
      <c r="F28" s="61" t="s">
        <v>261</v>
      </c>
      <c r="G28" s="61" t="s">
        <v>18</v>
      </c>
      <c r="H28" s="65" t="s">
        <v>19</v>
      </c>
      <c r="J28" s="45" t="s">
        <v>163</v>
      </c>
      <c r="K28" s="36" t="s">
        <v>139</v>
      </c>
      <c r="L28" s="36">
        <v>2</v>
      </c>
      <c r="M28" s="46">
        <v>11</v>
      </c>
      <c r="N28" s="36">
        <f t="shared" si="7"/>
        <v>22</v>
      </c>
      <c r="O28" s="61" t="s">
        <v>261</v>
      </c>
      <c r="P28" s="61" t="s">
        <v>18</v>
      </c>
      <c r="Q28" s="65" t="s">
        <v>19</v>
      </c>
    </row>
    <row r="29" spans="1:17" ht="16" x14ac:dyDescent="0.2">
      <c r="A29" s="45" t="s">
        <v>165</v>
      </c>
      <c r="B29" s="36" t="s">
        <v>143</v>
      </c>
      <c r="C29" s="36">
        <v>4</v>
      </c>
      <c r="D29" s="46">
        <v>11</v>
      </c>
      <c r="E29" s="36">
        <f>C29*D29</f>
        <v>44</v>
      </c>
      <c r="F29" s="61" t="s">
        <v>261</v>
      </c>
      <c r="G29" s="61" t="s">
        <v>18</v>
      </c>
      <c r="H29" s="65" t="s">
        <v>21</v>
      </c>
      <c r="J29" s="45" t="s">
        <v>165</v>
      </c>
      <c r="K29" s="36" t="s">
        <v>143</v>
      </c>
      <c r="L29" s="36">
        <v>4</v>
      </c>
      <c r="M29" s="46">
        <v>11</v>
      </c>
      <c r="N29" s="36">
        <f>L29*M29</f>
        <v>44</v>
      </c>
      <c r="O29" s="61" t="s">
        <v>261</v>
      </c>
      <c r="P29" s="61" t="s">
        <v>18</v>
      </c>
      <c r="Q29" s="65" t="s">
        <v>21</v>
      </c>
    </row>
    <row r="30" spans="1:17" ht="16" thickBot="1" x14ac:dyDescent="0.25">
      <c r="A30" s="48"/>
      <c r="B30" s="49" t="s">
        <v>137</v>
      </c>
      <c r="C30" s="36">
        <f>SUM(C26:C29)</f>
        <v>14</v>
      </c>
      <c r="D30" s="85"/>
      <c r="E30" s="36">
        <f>SUM(E26:E29)</f>
        <v>124.32</v>
      </c>
      <c r="H30" s="47"/>
      <c r="J30" s="48"/>
      <c r="K30" s="49" t="s">
        <v>137</v>
      </c>
      <c r="L30" s="36">
        <f>SUM(L26:L29)</f>
        <v>14</v>
      </c>
      <c r="M30" s="85"/>
      <c r="N30" s="36">
        <f>SUM(N26:N29)</f>
        <v>124.32</v>
      </c>
      <c r="Q30" s="47"/>
    </row>
    <row r="31" spans="1:17" ht="16" thickBot="1" x14ac:dyDescent="0.25">
      <c r="A31" s="48"/>
      <c r="B31" s="37" t="s">
        <v>140</v>
      </c>
      <c r="C31" s="38"/>
      <c r="D31" s="39">
        <f>E30/C30</f>
        <v>8.879999999999999</v>
      </c>
      <c r="E31" s="36" t="s">
        <v>132</v>
      </c>
      <c r="H31" s="47"/>
      <c r="J31" s="48"/>
      <c r="K31" s="37" t="s">
        <v>140</v>
      </c>
      <c r="L31" s="38"/>
      <c r="M31" s="39">
        <f>N30/L30</f>
        <v>8.879999999999999</v>
      </c>
      <c r="N31" s="36" t="s">
        <v>132</v>
      </c>
      <c r="Q31" s="47"/>
    </row>
    <row r="32" spans="1:17" x14ac:dyDescent="0.2">
      <c r="A32" s="48"/>
      <c r="H32" s="47"/>
      <c r="J32" s="48"/>
      <c r="Q32" s="47"/>
    </row>
    <row r="33" spans="1:17" x14ac:dyDescent="0.2">
      <c r="A33" s="50" t="s">
        <v>226</v>
      </c>
      <c r="B33" s="49" t="s">
        <v>141</v>
      </c>
      <c r="C33" s="49" t="s">
        <v>128</v>
      </c>
      <c r="D33" s="49"/>
      <c r="E33" s="49" t="s">
        <v>129</v>
      </c>
      <c r="F33" s="49"/>
      <c r="G33" s="49"/>
      <c r="H33" s="47"/>
      <c r="J33" s="50" t="s">
        <v>226</v>
      </c>
      <c r="K33" s="49" t="s">
        <v>141</v>
      </c>
      <c r="L33" s="49" t="s">
        <v>128</v>
      </c>
      <c r="M33" s="49"/>
      <c r="N33" s="49" t="s">
        <v>129</v>
      </c>
      <c r="Q33" s="47"/>
    </row>
    <row r="34" spans="1:17" ht="16" x14ac:dyDescent="0.2">
      <c r="A34" s="45" t="s">
        <v>160</v>
      </c>
      <c r="B34" s="36" t="s">
        <v>142</v>
      </c>
      <c r="C34" s="36">
        <v>2</v>
      </c>
      <c r="D34" s="46">
        <v>12</v>
      </c>
      <c r="E34" s="36">
        <f>C34*D34</f>
        <v>24</v>
      </c>
      <c r="F34" s="61" t="s">
        <v>261</v>
      </c>
      <c r="G34" s="61" t="s">
        <v>18</v>
      </c>
      <c r="H34" s="65" t="s">
        <v>19</v>
      </c>
      <c r="J34" s="45" t="s">
        <v>160</v>
      </c>
      <c r="K34" s="36" t="s">
        <v>142</v>
      </c>
      <c r="L34" s="36">
        <v>2</v>
      </c>
      <c r="M34" s="46">
        <v>12</v>
      </c>
      <c r="N34" s="36">
        <f>L34*M34</f>
        <v>24</v>
      </c>
      <c r="O34" s="61" t="s">
        <v>261</v>
      </c>
      <c r="P34" s="61" t="s">
        <v>18</v>
      </c>
      <c r="Q34" s="65" t="s">
        <v>19</v>
      </c>
    </row>
    <row r="35" spans="1:17" ht="16" x14ac:dyDescent="0.2">
      <c r="A35" s="45" t="s">
        <v>164</v>
      </c>
      <c r="B35" s="36" t="s">
        <v>40</v>
      </c>
      <c r="C35" s="36">
        <v>4</v>
      </c>
      <c r="D35" s="46">
        <v>11.1</v>
      </c>
      <c r="E35" s="36">
        <f>C35*D35</f>
        <v>44.4</v>
      </c>
      <c r="F35" s="61" t="s">
        <v>261</v>
      </c>
      <c r="G35" s="61" t="s">
        <v>18</v>
      </c>
      <c r="H35" s="65" t="s">
        <v>21</v>
      </c>
      <c r="J35" s="45" t="s">
        <v>164</v>
      </c>
      <c r="K35" s="36" t="s">
        <v>40</v>
      </c>
      <c r="L35" s="36">
        <v>4</v>
      </c>
      <c r="M35" s="46">
        <v>11.1</v>
      </c>
      <c r="N35" s="36">
        <f>L35*M35</f>
        <v>44.4</v>
      </c>
      <c r="O35" s="61" t="s">
        <v>261</v>
      </c>
      <c r="P35" s="61" t="s">
        <v>18</v>
      </c>
      <c r="Q35" s="65" t="s">
        <v>21</v>
      </c>
    </row>
    <row r="36" spans="1:17" ht="16" x14ac:dyDescent="0.2">
      <c r="A36" s="45" t="s">
        <v>166</v>
      </c>
      <c r="B36" s="36" t="s">
        <v>144</v>
      </c>
      <c r="C36" s="36">
        <v>2</v>
      </c>
      <c r="D36" s="46">
        <v>5.75</v>
      </c>
      <c r="E36" s="36">
        <f>C36*D36</f>
        <v>11.5</v>
      </c>
      <c r="F36" s="61" t="s">
        <v>261</v>
      </c>
      <c r="G36" s="61" t="s">
        <v>18</v>
      </c>
      <c r="H36" s="65" t="s">
        <v>255</v>
      </c>
      <c r="J36" s="45" t="s">
        <v>166</v>
      </c>
      <c r="K36" s="36" t="s">
        <v>144</v>
      </c>
      <c r="L36" s="36">
        <v>2</v>
      </c>
      <c r="M36" s="46">
        <v>5.75</v>
      </c>
      <c r="N36" s="36">
        <f>L36*M36</f>
        <v>11.5</v>
      </c>
      <c r="O36" s="61" t="s">
        <v>261</v>
      </c>
      <c r="P36" s="61" t="s">
        <v>18</v>
      </c>
      <c r="Q36" s="65" t="s">
        <v>255</v>
      </c>
    </row>
    <row r="37" spans="1:17" ht="16" x14ac:dyDescent="0.2">
      <c r="A37" s="45" t="s">
        <v>167</v>
      </c>
      <c r="B37" s="27" t="s">
        <v>45</v>
      </c>
      <c r="C37" s="36">
        <v>4</v>
      </c>
      <c r="D37" s="46">
        <v>15</v>
      </c>
      <c r="E37" s="36">
        <f>C37*D37</f>
        <v>60</v>
      </c>
      <c r="F37" s="61" t="s">
        <v>261</v>
      </c>
      <c r="G37" s="61" t="s">
        <v>18</v>
      </c>
      <c r="H37" s="65" t="s">
        <v>47</v>
      </c>
      <c r="J37" s="45" t="s">
        <v>167</v>
      </c>
      <c r="K37" s="27" t="s">
        <v>45</v>
      </c>
      <c r="L37" s="36">
        <v>4</v>
      </c>
      <c r="M37" s="46">
        <v>15</v>
      </c>
      <c r="N37" s="36">
        <f>L37*M37</f>
        <v>60</v>
      </c>
      <c r="O37" s="61" t="s">
        <v>261</v>
      </c>
      <c r="P37" s="61" t="s">
        <v>18</v>
      </c>
      <c r="Q37" s="65" t="s">
        <v>47</v>
      </c>
    </row>
    <row r="38" spans="1:17" ht="16" x14ac:dyDescent="0.2">
      <c r="A38" s="48"/>
      <c r="B38" s="36" t="s">
        <v>250</v>
      </c>
      <c r="C38" s="36">
        <v>4</v>
      </c>
      <c r="D38" s="46">
        <v>10</v>
      </c>
      <c r="E38" s="36">
        <f t="shared" ref="E38" si="8">C38*D38</f>
        <v>40</v>
      </c>
      <c r="F38" s="61" t="s">
        <v>261</v>
      </c>
      <c r="G38" s="61" t="s">
        <v>18</v>
      </c>
      <c r="H38" s="65" t="s">
        <v>21</v>
      </c>
      <c r="J38" s="48" t="s">
        <v>168</v>
      </c>
      <c r="K38" s="36" t="s">
        <v>249</v>
      </c>
      <c r="L38" s="36">
        <v>4</v>
      </c>
      <c r="M38" s="46">
        <v>10</v>
      </c>
      <c r="N38" s="36">
        <f t="shared" ref="N38" si="9">L38*M38</f>
        <v>40</v>
      </c>
      <c r="O38" s="61" t="s">
        <v>261</v>
      </c>
      <c r="P38" s="61" t="s">
        <v>18</v>
      </c>
      <c r="Q38" s="65" t="s">
        <v>21</v>
      </c>
    </row>
    <row r="39" spans="1:17" x14ac:dyDescent="0.2">
      <c r="A39" s="48"/>
      <c r="B39" s="49" t="s">
        <v>145</v>
      </c>
      <c r="E39" s="36">
        <f>SUM(E34:E38)</f>
        <v>179.9</v>
      </c>
      <c r="H39" s="47"/>
      <c r="J39" s="48"/>
      <c r="K39" s="49" t="s">
        <v>145</v>
      </c>
      <c r="N39" s="36">
        <f>SUM(N34:N38)</f>
        <v>179.9</v>
      </c>
      <c r="Q39" s="47"/>
    </row>
    <row r="40" spans="1:17" x14ac:dyDescent="0.2">
      <c r="A40" s="48"/>
      <c r="H40" s="47"/>
      <c r="J40" s="48"/>
      <c r="Q40" s="47"/>
    </row>
    <row r="41" spans="1:17" ht="16" thickBot="1" x14ac:dyDescent="0.25">
      <c r="A41" s="48"/>
      <c r="H41" s="47"/>
      <c r="J41" s="48"/>
      <c r="Q41" s="47"/>
    </row>
    <row r="42" spans="1:17" ht="14.5" customHeight="1" thickBot="1" x14ac:dyDescent="0.25">
      <c r="A42" s="48"/>
      <c r="B42" s="37" t="s">
        <v>146</v>
      </c>
      <c r="C42" s="41">
        <f>C26+C27+C28+C37+C34+C29+C38+C36+C35</f>
        <v>30</v>
      </c>
      <c r="D42" s="39">
        <f>(E30+E39)/C42</f>
        <v>10.140666666666668</v>
      </c>
      <c r="E42" s="164" t="s">
        <v>147</v>
      </c>
      <c r="H42" s="47"/>
      <c r="J42" s="48"/>
      <c r="K42" s="37" t="s">
        <v>146</v>
      </c>
      <c r="L42" s="41">
        <f>L26+L27+L28+L37+L34+L29+L38+L36+L35</f>
        <v>30</v>
      </c>
      <c r="M42" s="39">
        <f>(N30+N39)/L42</f>
        <v>10.140666666666668</v>
      </c>
      <c r="N42" s="164" t="s">
        <v>147</v>
      </c>
      <c r="O42" s="164"/>
      <c r="Q42" s="47"/>
    </row>
    <row r="43" spans="1:17" x14ac:dyDescent="0.2">
      <c r="A43" s="48"/>
      <c r="B43" s="49"/>
      <c r="C43" s="49"/>
      <c r="D43" s="49"/>
      <c r="E43" s="164"/>
      <c r="H43" s="47"/>
      <c r="J43" s="48"/>
      <c r="K43" s="49"/>
      <c r="L43" s="49"/>
      <c r="M43" s="49"/>
      <c r="N43" s="164"/>
      <c r="O43" s="164"/>
      <c r="Q43" s="47"/>
    </row>
    <row r="44" spans="1:17" ht="16" thickBot="1" x14ac:dyDescent="0.25">
      <c r="A44" s="48"/>
      <c r="B44" s="49" t="s">
        <v>148</v>
      </c>
      <c r="E44" s="49">
        <f>E7+E17+E30+E39</f>
        <v>605.06000000000006</v>
      </c>
      <c r="H44" s="47"/>
      <c r="J44" s="48"/>
      <c r="K44" s="49" t="s">
        <v>148</v>
      </c>
      <c r="N44" s="49">
        <f>N7+N18+N30+N39</f>
        <v>607.39</v>
      </c>
      <c r="Q44" s="47"/>
    </row>
    <row r="45" spans="1:17" ht="15" customHeight="1" thickBot="1" x14ac:dyDescent="0.25">
      <c r="A45" s="48"/>
      <c r="B45" s="37" t="s">
        <v>149</v>
      </c>
      <c r="C45" s="41">
        <f>SUM(C34:C38)+SUM(C11:C16)+C7+C30</f>
        <v>60</v>
      </c>
      <c r="D45" s="39">
        <f>E44/C45</f>
        <v>10.084333333333335</v>
      </c>
      <c r="E45" s="164" t="s">
        <v>150</v>
      </c>
      <c r="H45" s="47"/>
      <c r="J45" s="48"/>
      <c r="K45" s="37" t="s">
        <v>149</v>
      </c>
      <c r="L45" s="41">
        <f>SUM(L34:L38)+SUM(L12:L17)+L7+L30</f>
        <v>60</v>
      </c>
      <c r="M45" s="39">
        <f>N44/L45</f>
        <v>10.123166666666666</v>
      </c>
      <c r="N45" s="164" t="s">
        <v>150</v>
      </c>
      <c r="O45" s="164"/>
      <c r="Q45" s="47"/>
    </row>
    <row r="46" spans="1:17" ht="16" thickBot="1" x14ac:dyDescent="0.25">
      <c r="A46" s="51"/>
      <c r="B46" s="52"/>
      <c r="C46" s="52"/>
      <c r="D46" s="52"/>
      <c r="E46" s="165"/>
      <c r="F46" s="52"/>
      <c r="G46" s="52"/>
      <c r="H46" s="66"/>
      <c r="J46" s="51"/>
      <c r="K46" s="52"/>
      <c r="L46" s="52"/>
      <c r="M46" s="52"/>
      <c r="N46" s="165"/>
      <c r="O46" s="165"/>
      <c r="P46" s="52"/>
      <c r="Q46" s="66"/>
    </row>
  </sheetData>
  <mergeCells count="15">
    <mergeCell ref="A1:H1"/>
    <mergeCell ref="J1:Q1"/>
    <mergeCell ref="N42:N43"/>
    <mergeCell ref="O42:O43"/>
    <mergeCell ref="E42:E43"/>
    <mergeCell ref="A2:H2"/>
    <mergeCell ref="J2:Q2"/>
    <mergeCell ref="A24:H24"/>
    <mergeCell ref="J24:Q24"/>
    <mergeCell ref="E45:E46"/>
    <mergeCell ref="N45:N46"/>
    <mergeCell ref="O45:O46"/>
    <mergeCell ref="E20:E21"/>
    <mergeCell ref="N20:N21"/>
    <mergeCell ref="O20:O21"/>
  </mergeCells>
  <conditionalFormatting sqref="D8">
    <cfRule type="cellIs" dxfId="59" priority="44" operator="lessThan">
      <formula>10</formula>
    </cfRule>
    <cfRule type="cellIs" dxfId="58" priority="45" operator="greaterThanOrEqual">
      <formula>10</formula>
    </cfRule>
  </conditionalFormatting>
  <conditionalFormatting sqref="D20">
    <cfRule type="expression" dxfId="57" priority="38">
      <formula>OR($D$8&lt;10,$D$20&lt;10)</formula>
    </cfRule>
    <cfRule type="expression" dxfId="56" priority="39">
      <formula>AND($D$8&gt;=10,$D$20&gt;=10)</formula>
    </cfRule>
  </conditionalFormatting>
  <conditionalFormatting sqref="D31">
    <cfRule type="cellIs" dxfId="55" priority="42" operator="lessThan">
      <formula>10</formula>
    </cfRule>
    <cfRule type="cellIs" dxfId="54" priority="43" operator="greaterThanOrEqual">
      <formula>10</formula>
    </cfRule>
  </conditionalFormatting>
  <conditionalFormatting sqref="D42">
    <cfRule type="expression" dxfId="53" priority="1">
      <formula>OR($D$31&lt;10,$D$42&lt;10)</formula>
    </cfRule>
    <cfRule type="expression" dxfId="52" priority="2">
      <formula>AND($D$31&gt;=10,$D$42&gt;=10)</formula>
    </cfRule>
  </conditionalFormatting>
  <conditionalFormatting sqref="D45">
    <cfRule type="expression" dxfId="51" priority="40">
      <formula>OR($D$8&lt;10,$D$31&lt;10,$D$45&lt;10)</formula>
    </cfRule>
    <cfRule type="expression" dxfId="50" priority="41">
      <formula>AND($D$8&gt;=10,$D$31&gt;=10,$D$45&gt;=10)</formula>
    </cfRule>
  </conditionalFormatting>
  <conditionalFormatting sqref="M8">
    <cfRule type="cellIs" dxfId="49" priority="34" operator="lessThan">
      <formula>10</formula>
    </cfRule>
    <cfRule type="cellIs" dxfId="48" priority="35" operator="greaterThanOrEqual">
      <formula>10</formula>
    </cfRule>
  </conditionalFormatting>
  <conditionalFormatting sqref="M20">
    <cfRule type="expression" dxfId="47" priority="6">
      <formula>OR($M$8&lt;10,$M$20&lt;10)</formula>
    </cfRule>
    <cfRule type="expression" dxfId="46" priority="7">
      <formula>AND($M$8&gt;=10,$M$20&gt;=10)</formula>
    </cfRule>
  </conditionalFormatting>
  <conditionalFormatting sqref="M31">
    <cfRule type="cellIs" dxfId="45" priority="32" operator="lessThan">
      <formula>10</formula>
    </cfRule>
    <cfRule type="cellIs" dxfId="44" priority="33" operator="greaterThanOrEqual">
      <formula>10</formula>
    </cfRule>
  </conditionalFormatting>
  <conditionalFormatting sqref="M42">
    <cfRule type="expression" dxfId="43" priority="8">
      <formula>OR($M$31&lt;10,$M$42&lt;10)</formula>
    </cfRule>
    <cfRule type="expression" dxfId="42" priority="9">
      <formula>AND($M$31&gt;=10,$M$42&gt;=10)</formula>
    </cfRule>
  </conditionalFormatting>
  <conditionalFormatting sqref="M45">
    <cfRule type="expression" dxfId="41" priority="4">
      <formula>OR($M$8&lt;10,$M$31&lt;10,$M$45&lt;10)</formula>
    </cfRule>
    <cfRule type="expression" dxfId="40" priority="5">
      <formula>AND($M$8&gt;=10,$M$31&gt;=10,$M$45&gt;=10)</formula>
    </cfRule>
  </conditionalFormatting>
  <pageMargins left="0.7" right="0.7" top="0.75" bottom="0.75" header="0.3" footer="0.3"/>
  <pageSetup paperSize="9" scale="5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3EC0E-301E-4637-90CC-790B8871740F}">
  <sheetPr>
    <pageSetUpPr fitToPage="1"/>
  </sheetPr>
  <dimension ref="A1:Q47"/>
  <sheetViews>
    <sheetView zoomScale="70" zoomScaleNormal="70" workbookViewId="0">
      <selection activeCell="D22" sqref="D22"/>
    </sheetView>
  </sheetViews>
  <sheetFormatPr baseColWidth="10" defaultColWidth="11.83203125" defaultRowHeight="15" x14ac:dyDescent="0.2"/>
  <cols>
    <col min="1" max="1" width="9.83203125" style="36" customWidth="1"/>
    <col min="2" max="2" width="54.5" style="36" customWidth="1"/>
    <col min="3" max="3" width="6.83203125" style="36" customWidth="1"/>
    <col min="4" max="4" width="7.83203125" style="36" customWidth="1"/>
    <col min="5" max="5" width="23.5" style="36" customWidth="1"/>
    <col min="6" max="7" width="10.1640625" style="36" customWidth="1"/>
    <col min="8" max="8" width="16.5" style="36" bestFit="1" customWidth="1"/>
    <col min="9" max="9" width="11.83203125" style="36" customWidth="1"/>
    <col min="10" max="10" width="9.83203125" style="36" customWidth="1"/>
    <col min="11" max="11" width="56.5" style="36" customWidth="1"/>
    <col min="12" max="12" width="6.83203125" style="36" customWidth="1"/>
    <col min="13" max="13" width="7.83203125" style="36" customWidth="1"/>
    <col min="14" max="14" width="25.1640625" style="36" customWidth="1"/>
    <col min="15" max="15" width="11.83203125" style="36"/>
    <col min="16" max="16" width="15.83203125" style="36" bestFit="1" customWidth="1"/>
    <col min="17" max="16384" width="11.83203125" style="36"/>
  </cols>
  <sheetData>
    <row r="1" spans="1:17" x14ac:dyDescent="0.2">
      <c r="A1" s="173" t="s">
        <v>239</v>
      </c>
      <c r="B1" s="173"/>
      <c r="C1" s="173"/>
      <c r="D1" s="173"/>
      <c r="E1" s="173"/>
      <c r="F1" s="173"/>
      <c r="G1" s="173"/>
      <c r="H1" s="173"/>
      <c r="I1" s="86"/>
      <c r="J1" s="175" t="s">
        <v>241</v>
      </c>
      <c r="K1" s="175"/>
      <c r="L1" s="175"/>
      <c r="M1" s="175"/>
      <c r="N1" s="175"/>
      <c r="O1" s="175"/>
      <c r="P1" s="175"/>
      <c r="Q1" s="175"/>
    </row>
    <row r="2" spans="1:17" ht="16" thickBot="1" x14ac:dyDescent="0.25">
      <c r="A2" s="174" t="s">
        <v>51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</row>
    <row r="3" spans="1:17" ht="70" customHeight="1" x14ac:dyDescent="0.2">
      <c r="A3" s="58" t="s">
        <v>226</v>
      </c>
      <c r="B3" s="59" t="s">
        <v>127</v>
      </c>
      <c r="C3" s="59" t="s">
        <v>128</v>
      </c>
      <c r="D3" s="59"/>
      <c r="E3" s="59" t="s">
        <v>129</v>
      </c>
      <c r="F3" s="59" t="s">
        <v>13</v>
      </c>
      <c r="G3" s="59" t="s">
        <v>14</v>
      </c>
      <c r="H3" s="60" t="s">
        <v>15</v>
      </c>
      <c r="I3" s="73"/>
      <c r="J3" s="58" t="s">
        <v>226</v>
      </c>
      <c r="K3" s="59" t="s">
        <v>127</v>
      </c>
      <c r="L3" s="59" t="s">
        <v>128</v>
      </c>
      <c r="M3" s="59"/>
      <c r="N3" s="59" t="s">
        <v>129</v>
      </c>
      <c r="O3" s="59" t="s">
        <v>13</v>
      </c>
      <c r="P3" s="59" t="s">
        <v>14</v>
      </c>
      <c r="Q3" s="60" t="s">
        <v>15</v>
      </c>
    </row>
    <row r="4" spans="1:17" ht="16" x14ac:dyDescent="0.2">
      <c r="A4" s="45" t="s">
        <v>171</v>
      </c>
      <c r="B4" s="27" t="s">
        <v>53</v>
      </c>
      <c r="C4" s="27">
        <v>2</v>
      </c>
      <c r="D4" s="46"/>
      <c r="E4" s="36">
        <f>C4*D4</f>
        <v>0</v>
      </c>
      <c r="F4" s="61" t="s">
        <v>261</v>
      </c>
      <c r="G4" s="61" t="s">
        <v>18</v>
      </c>
      <c r="H4" s="65" t="s">
        <v>19</v>
      </c>
      <c r="J4" s="45" t="s">
        <v>173</v>
      </c>
      <c r="K4" s="27" t="s">
        <v>56</v>
      </c>
      <c r="L4" s="27">
        <v>4</v>
      </c>
      <c r="M4" s="46"/>
      <c r="N4" s="36">
        <f>L4*M4</f>
        <v>0</v>
      </c>
      <c r="O4" s="61" t="s">
        <v>261</v>
      </c>
      <c r="P4" s="61" t="s">
        <v>18</v>
      </c>
      <c r="Q4" s="65" t="s">
        <v>21</v>
      </c>
    </row>
    <row r="5" spans="1:17" ht="16" x14ac:dyDescent="0.2">
      <c r="A5" s="45" t="s">
        <v>172</v>
      </c>
      <c r="B5" s="27" t="s">
        <v>55</v>
      </c>
      <c r="C5" s="27">
        <v>2</v>
      </c>
      <c r="D5" s="46"/>
      <c r="E5" s="36">
        <f t="shared" ref="E5:E8" si="0">C5*D5</f>
        <v>0</v>
      </c>
      <c r="F5" s="61" t="s">
        <v>261</v>
      </c>
      <c r="G5" s="61" t="s">
        <v>18</v>
      </c>
      <c r="H5" s="65" t="s">
        <v>256</v>
      </c>
      <c r="J5" s="45" t="s">
        <v>175</v>
      </c>
      <c r="K5" s="27" t="s">
        <v>58</v>
      </c>
      <c r="L5" s="27">
        <v>4</v>
      </c>
      <c r="M5" s="46"/>
      <c r="N5" s="36">
        <f>L5*M5</f>
        <v>0</v>
      </c>
      <c r="O5" s="61" t="s">
        <v>261</v>
      </c>
      <c r="P5" s="61" t="s">
        <v>18</v>
      </c>
      <c r="Q5" s="65" t="s">
        <v>21</v>
      </c>
    </row>
    <row r="6" spans="1:17" ht="16" x14ac:dyDescent="0.2">
      <c r="A6" s="45" t="s">
        <v>175</v>
      </c>
      <c r="B6" s="27" t="s">
        <v>58</v>
      </c>
      <c r="C6" s="27">
        <v>4</v>
      </c>
      <c r="D6" s="46"/>
      <c r="E6" s="36">
        <f t="shared" si="0"/>
        <v>0</v>
      </c>
      <c r="F6" s="61" t="s">
        <v>261</v>
      </c>
      <c r="G6" s="61" t="s">
        <v>18</v>
      </c>
      <c r="H6" s="65" t="s">
        <v>21</v>
      </c>
      <c r="J6" s="45" t="s">
        <v>176</v>
      </c>
      <c r="K6" s="27" t="s">
        <v>59</v>
      </c>
      <c r="L6" s="27">
        <v>3</v>
      </c>
      <c r="M6" s="46"/>
      <c r="N6" s="36">
        <f>L6*M6</f>
        <v>0</v>
      </c>
      <c r="O6" s="61" t="s">
        <v>261</v>
      </c>
      <c r="P6" s="61" t="s">
        <v>18</v>
      </c>
      <c r="Q6" s="65" t="s">
        <v>257</v>
      </c>
    </row>
    <row r="7" spans="1:17" ht="16" x14ac:dyDescent="0.2">
      <c r="A7" s="45" t="s">
        <v>176</v>
      </c>
      <c r="B7" s="27" t="s">
        <v>59</v>
      </c>
      <c r="C7" s="27">
        <v>3</v>
      </c>
      <c r="D7" s="46"/>
      <c r="E7" s="36">
        <f t="shared" si="0"/>
        <v>0</v>
      </c>
      <c r="F7" s="61" t="s">
        <v>261</v>
      </c>
      <c r="G7" s="61" t="s">
        <v>18</v>
      </c>
      <c r="H7" s="65" t="s">
        <v>257</v>
      </c>
      <c r="J7" s="45" t="s">
        <v>177</v>
      </c>
      <c r="K7" s="27" t="s">
        <v>60</v>
      </c>
      <c r="L7" s="27">
        <v>3</v>
      </c>
      <c r="M7" s="46"/>
      <c r="N7" s="36">
        <f>L7*M7</f>
        <v>0</v>
      </c>
      <c r="O7" s="61" t="s">
        <v>261</v>
      </c>
      <c r="P7" s="61" t="s">
        <v>18</v>
      </c>
      <c r="Q7" s="65" t="s">
        <v>61</v>
      </c>
    </row>
    <row r="8" spans="1:17" ht="16" x14ac:dyDescent="0.2">
      <c r="A8" s="45" t="s">
        <v>177</v>
      </c>
      <c r="B8" s="27" t="s">
        <v>60</v>
      </c>
      <c r="C8" s="27">
        <v>3</v>
      </c>
      <c r="D8" s="46"/>
      <c r="E8" s="36">
        <f t="shared" si="0"/>
        <v>0</v>
      </c>
      <c r="F8" s="61" t="s">
        <v>261</v>
      </c>
      <c r="G8" s="61" t="s">
        <v>18</v>
      </c>
      <c r="H8" s="65" t="s">
        <v>61</v>
      </c>
      <c r="J8" s="48"/>
      <c r="K8" s="49" t="s">
        <v>127</v>
      </c>
      <c r="L8" s="36">
        <f>SUM(L4:L7)</f>
        <v>14</v>
      </c>
      <c r="M8" s="85"/>
      <c r="N8" s="36">
        <f>SUM(N4:N7)</f>
        <v>0</v>
      </c>
      <c r="Q8" s="47"/>
    </row>
    <row r="9" spans="1:17" ht="16" thickBot="1" x14ac:dyDescent="0.25">
      <c r="A9" s="48"/>
      <c r="B9" s="49" t="s">
        <v>127</v>
      </c>
      <c r="C9" s="36">
        <f>SUM(C4:C8)</f>
        <v>14</v>
      </c>
      <c r="D9" s="85"/>
      <c r="E9" s="36">
        <f>SUM(E4:E8)</f>
        <v>0</v>
      </c>
      <c r="H9" s="47"/>
      <c r="J9" s="48"/>
      <c r="Q9" s="47"/>
    </row>
    <row r="10" spans="1:17" ht="16" thickBot="1" x14ac:dyDescent="0.25">
      <c r="A10" s="48"/>
      <c r="B10" s="37" t="s">
        <v>131</v>
      </c>
      <c r="C10" s="38"/>
      <c r="D10" s="39">
        <f>E9/C9</f>
        <v>0</v>
      </c>
      <c r="E10" s="36" t="s">
        <v>132</v>
      </c>
      <c r="H10" s="47"/>
      <c r="J10" s="48"/>
      <c r="K10" s="37" t="s">
        <v>131</v>
      </c>
      <c r="L10" s="38"/>
      <c r="M10" s="130">
        <f>N8/L8</f>
        <v>0</v>
      </c>
      <c r="N10" s="36" t="s">
        <v>132</v>
      </c>
      <c r="Q10" s="47"/>
    </row>
    <row r="11" spans="1:17" x14ac:dyDescent="0.2">
      <c r="A11" s="48"/>
      <c r="H11" s="47"/>
      <c r="J11" s="48"/>
      <c r="Q11" s="47"/>
    </row>
    <row r="12" spans="1:17" x14ac:dyDescent="0.2">
      <c r="A12" s="50" t="s">
        <v>226</v>
      </c>
      <c r="B12" s="49" t="s">
        <v>243</v>
      </c>
      <c r="C12" s="49" t="s">
        <v>128</v>
      </c>
      <c r="D12" s="49"/>
      <c r="E12" s="49" t="s">
        <v>129</v>
      </c>
      <c r="H12" s="47"/>
      <c r="J12" s="50" t="s">
        <v>226</v>
      </c>
      <c r="K12" s="49" t="s">
        <v>242</v>
      </c>
      <c r="L12" s="49" t="s">
        <v>128</v>
      </c>
      <c r="M12" s="49"/>
      <c r="N12" s="49" t="s">
        <v>129</v>
      </c>
      <c r="Q12" s="47"/>
    </row>
    <row r="13" spans="1:17" ht="16" x14ac:dyDescent="0.2">
      <c r="A13" s="45" t="s">
        <v>170</v>
      </c>
      <c r="B13" s="27" t="s">
        <v>52</v>
      </c>
      <c r="C13" s="27">
        <v>2</v>
      </c>
      <c r="D13" s="46"/>
      <c r="E13" s="36">
        <f t="shared" ref="E13:E16" si="1">C13*D13</f>
        <v>0</v>
      </c>
      <c r="F13" s="61" t="s">
        <v>261</v>
      </c>
      <c r="G13" s="61" t="s">
        <v>18</v>
      </c>
      <c r="H13" s="65" t="s">
        <v>19</v>
      </c>
      <c r="J13" s="45" t="s">
        <v>170</v>
      </c>
      <c r="K13" s="27" t="s">
        <v>52</v>
      </c>
      <c r="L13" s="27">
        <v>2</v>
      </c>
      <c r="M13" s="46"/>
      <c r="N13" s="36">
        <f t="shared" ref="N13:N17" si="2">L13*M13</f>
        <v>0</v>
      </c>
      <c r="O13" s="61" t="s">
        <v>261</v>
      </c>
      <c r="P13" s="61" t="s">
        <v>18</v>
      </c>
      <c r="Q13" s="65" t="s">
        <v>19</v>
      </c>
    </row>
    <row r="14" spans="1:17" ht="16" x14ac:dyDescent="0.2">
      <c r="A14" s="45" t="s">
        <v>173</v>
      </c>
      <c r="B14" s="27" t="s">
        <v>56</v>
      </c>
      <c r="C14" s="27">
        <v>4</v>
      </c>
      <c r="D14" s="46"/>
      <c r="E14" s="36">
        <f t="shared" si="1"/>
        <v>0</v>
      </c>
      <c r="F14" s="61" t="s">
        <v>261</v>
      </c>
      <c r="G14" s="61" t="s">
        <v>18</v>
      </c>
      <c r="H14" s="65" t="s">
        <v>21</v>
      </c>
      <c r="J14" s="45" t="s">
        <v>171</v>
      </c>
      <c r="K14" s="27" t="s">
        <v>53</v>
      </c>
      <c r="L14" s="27">
        <v>2</v>
      </c>
      <c r="M14" s="46"/>
      <c r="N14" s="36">
        <f t="shared" si="2"/>
        <v>0</v>
      </c>
      <c r="O14" s="61" t="s">
        <v>261</v>
      </c>
      <c r="P14" s="61" t="s">
        <v>18</v>
      </c>
      <c r="Q14" s="65" t="s">
        <v>19</v>
      </c>
    </row>
    <row r="15" spans="1:17" ht="16" x14ac:dyDescent="0.2">
      <c r="A15" s="45" t="s">
        <v>174</v>
      </c>
      <c r="B15" s="27" t="s">
        <v>57</v>
      </c>
      <c r="C15" s="27">
        <v>4</v>
      </c>
      <c r="D15" s="46"/>
      <c r="E15" s="36">
        <f t="shared" si="1"/>
        <v>0</v>
      </c>
      <c r="F15" s="61" t="s">
        <v>261</v>
      </c>
      <c r="G15" s="61" t="s">
        <v>18</v>
      </c>
      <c r="H15" s="65" t="s">
        <v>21</v>
      </c>
      <c r="J15" s="45" t="s">
        <v>172</v>
      </c>
      <c r="K15" s="27" t="s">
        <v>55</v>
      </c>
      <c r="L15" s="27">
        <v>2</v>
      </c>
      <c r="M15" s="46"/>
      <c r="N15" s="36">
        <f t="shared" si="2"/>
        <v>0</v>
      </c>
      <c r="O15" s="61" t="s">
        <v>261</v>
      </c>
      <c r="P15" s="61" t="s">
        <v>18</v>
      </c>
      <c r="Q15" s="65" t="s">
        <v>19</v>
      </c>
    </row>
    <row r="16" spans="1:17" ht="16" x14ac:dyDescent="0.2">
      <c r="A16" s="45" t="s">
        <v>178</v>
      </c>
      <c r="B16" s="56" t="s">
        <v>62</v>
      </c>
      <c r="C16" s="27">
        <v>4</v>
      </c>
      <c r="D16" s="46"/>
      <c r="E16" s="36">
        <f t="shared" si="1"/>
        <v>0</v>
      </c>
      <c r="F16" s="61" t="s">
        <v>261</v>
      </c>
      <c r="G16" s="61" t="s">
        <v>18</v>
      </c>
      <c r="H16" s="65" t="s">
        <v>44</v>
      </c>
      <c r="J16" s="45" t="s">
        <v>174</v>
      </c>
      <c r="K16" s="27" t="s">
        <v>57</v>
      </c>
      <c r="L16" s="27">
        <v>4</v>
      </c>
      <c r="M16" s="46"/>
      <c r="N16" s="36">
        <f t="shared" si="2"/>
        <v>0</v>
      </c>
      <c r="O16" s="61" t="s">
        <v>261</v>
      </c>
      <c r="P16" s="61" t="s">
        <v>18</v>
      </c>
      <c r="Q16" s="65" t="s">
        <v>21</v>
      </c>
    </row>
    <row r="17" spans="1:17" ht="16" x14ac:dyDescent="0.2">
      <c r="A17" s="45" t="s">
        <v>179</v>
      </c>
      <c r="B17" s="56" t="s">
        <v>63</v>
      </c>
      <c r="C17" s="27">
        <v>2</v>
      </c>
      <c r="D17" s="46"/>
      <c r="E17" s="36">
        <f>C17*D17</f>
        <v>0</v>
      </c>
      <c r="F17" s="146" t="s">
        <v>261</v>
      </c>
      <c r="G17" s="146" t="s">
        <v>18</v>
      </c>
      <c r="H17" s="147" t="s">
        <v>19</v>
      </c>
      <c r="J17" s="45" t="s">
        <v>180</v>
      </c>
      <c r="K17" s="78" t="s">
        <v>64</v>
      </c>
      <c r="L17" s="27">
        <v>4</v>
      </c>
      <c r="M17" s="46"/>
      <c r="N17" s="36">
        <f t="shared" si="2"/>
        <v>0</v>
      </c>
      <c r="O17" s="61" t="s">
        <v>261</v>
      </c>
      <c r="P17" s="61" t="s">
        <v>18</v>
      </c>
      <c r="Q17" s="65" t="s">
        <v>21</v>
      </c>
    </row>
    <row r="18" spans="1:17" ht="16" x14ac:dyDescent="0.2">
      <c r="A18" s="45"/>
      <c r="B18" s="49" t="s">
        <v>134</v>
      </c>
      <c r="E18" s="36">
        <f>SUM(E13:E17)</f>
        <v>0</v>
      </c>
      <c r="H18" s="47"/>
      <c r="J18" s="45" t="s">
        <v>181</v>
      </c>
      <c r="K18" s="78" t="s">
        <v>65</v>
      </c>
      <c r="L18" s="27">
        <v>2</v>
      </c>
      <c r="M18" s="46"/>
      <c r="N18" s="36">
        <f>L18*M18</f>
        <v>0</v>
      </c>
      <c r="O18" s="61" t="s">
        <v>262</v>
      </c>
      <c r="P18" s="61" t="s">
        <v>263</v>
      </c>
      <c r="Q18" s="65" t="s">
        <v>264</v>
      </c>
    </row>
    <row r="19" spans="1:17" ht="16" x14ac:dyDescent="0.2">
      <c r="A19" s="48"/>
      <c r="B19" s="49"/>
      <c r="H19" s="47"/>
      <c r="J19" s="45" t="s">
        <v>182</v>
      </c>
      <c r="K19" s="78" t="s">
        <v>66</v>
      </c>
      <c r="L19" s="27">
        <v>2</v>
      </c>
      <c r="M19" s="46"/>
      <c r="N19" s="36">
        <f t="shared" ref="N19" si="3">L19*M19</f>
        <v>0</v>
      </c>
      <c r="O19" s="61" t="s">
        <v>262</v>
      </c>
      <c r="P19" s="61" t="s">
        <v>263</v>
      </c>
      <c r="Q19" s="65" t="s">
        <v>264</v>
      </c>
    </row>
    <row r="20" spans="1:17" ht="14.5" customHeight="1" x14ac:dyDescent="0.2">
      <c r="A20" s="48"/>
      <c r="H20" s="47"/>
      <c r="I20" s="55"/>
      <c r="J20" s="45"/>
      <c r="K20" s="49" t="s">
        <v>134</v>
      </c>
      <c r="N20" s="36">
        <f>SUM(N13:N19)</f>
        <v>0</v>
      </c>
      <c r="Q20" s="47"/>
    </row>
    <row r="21" spans="1:17" ht="14.5" customHeight="1" thickBot="1" x14ac:dyDescent="0.25">
      <c r="A21" s="48"/>
      <c r="H21" s="47"/>
      <c r="J21" s="48"/>
      <c r="K21" s="49"/>
      <c r="Q21" s="47"/>
    </row>
    <row r="22" spans="1:17" ht="14.5" customHeight="1" thickBot="1" x14ac:dyDescent="0.25">
      <c r="A22" s="48"/>
      <c r="B22" s="74" t="s">
        <v>240</v>
      </c>
      <c r="C22" s="41">
        <f>C4+C5+C6+C7+C8+C13+C14+C15+C16+C17</f>
        <v>30</v>
      </c>
      <c r="D22" s="130">
        <f>(E9+E18)/C22</f>
        <v>0</v>
      </c>
      <c r="E22" s="164" t="s">
        <v>136</v>
      </c>
      <c r="H22" s="47"/>
      <c r="J22" s="48"/>
      <c r="K22" s="75" t="s">
        <v>246</v>
      </c>
      <c r="L22" s="41">
        <f>L4+L5+L6+L7+L13+L14+L15+L16+L17+L18+L19</f>
        <v>32</v>
      </c>
      <c r="M22" s="130">
        <f>(N8+N20)/L22</f>
        <v>0</v>
      </c>
      <c r="N22" s="164" t="s">
        <v>136</v>
      </c>
      <c r="Q22" s="47"/>
    </row>
    <row r="23" spans="1:17" ht="16" thickBot="1" x14ac:dyDescent="0.25">
      <c r="A23" s="51"/>
      <c r="B23" s="52"/>
      <c r="C23" s="52"/>
      <c r="D23" s="52"/>
      <c r="E23" s="165"/>
      <c r="F23" s="52"/>
      <c r="G23" s="52"/>
      <c r="H23" s="66"/>
      <c r="J23" s="51"/>
      <c r="K23" s="52"/>
      <c r="L23" s="52"/>
      <c r="M23" s="52"/>
      <c r="N23" s="165"/>
      <c r="O23" s="52"/>
      <c r="P23" s="52"/>
      <c r="Q23" s="66"/>
    </row>
    <row r="24" spans="1:17" x14ac:dyDescent="0.2">
      <c r="E24" s="40"/>
      <c r="I24" s="40"/>
      <c r="J24" s="40"/>
    </row>
    <row r="25" spans="1:17" x14ac:dyDescent="0.2">
      <c r="E25" s="40"/>
      <c r="I25" s="40"/>
      <c r="J25" s="40"/>
    </row>
    <row r="26" spans="1:17" ht="16" thickBot="1" x14ac:dyDescent="0.25">
      <c r="A26" s="174" t="s">
        <v>67</v>
      </c>
      <c r="B26" s="174"/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</row>
    <row r="27" spans="1:17" ht="65" thickBot="1" x14ac:dyDescent="0.25">
      <c r="A27" s="58" t="s">
        <v>226</v>
      </c>
      <c r="B27" s="59" t="s">
        <v>127</v>
      </c>
      <c r="C27" s="59" t="s">
        <v>128</v>
      </c>
      <c r="D27" s="59"/>
      <c r="E27" s="59" t="s">
        <v>129</v>
      </c>
      <c r="F27" s="59" t="s">
        <v>13</v>
      </c>
      <c r="G27" s="59" t="s">
        <v>14</v>
      </c>
      <c r="H27" s="60" t="s">
        <v>15</v>
      </c>
      <c r="I27" s="73"/>
      <c r="J27" s="58" t="s">
        <v>226</v>
      </c>
      <c r="K27" s="59" t="s">
        <v>127</v>
      </c>
      <c r="L27" s="59" t="s">
        <v>128</v>
      </c>
      <c r="M27" s="59"/>
      <c r="N27" s="59" t="s">
        <v>129</v>
      </c>
      <c r="O27" s="59" t="s">
        <v>13</v>
      </c>
      <c r="P27" s="59" t="s">
        <v>14</v>
      </c>
      <c r="Q27" s="60" t="s">
        <v>15</v>
      </c>
    </row>
    <row r="28" spans="1:17" ht="16" x14ac:dyDescent="0.2">
      <c r="A28" s="69" t="s">
        <v>188</v>
      </c>
      <c r="B28" s="79" t="s">
        <v>69</v>
      </c>
      <c r="C28" s="79">
        <v>4</v>
      </c>
      <c r="D28" s="46"/>
      <c r="E28" s="67">
        <f>C28*D28</f>
        <v>0</v>
      </c>
      <c r="F28" s="70" t="s">
        <v>261</v>
      </c>
      <c r="G28" s="70" t="s">
        <v>18</v>
      </c>
      <c r="H28" s="90" t="s">
        <v>257</v>
      </c>
      <c r="J28" s="45" t="s">
        <v>188</v>
      </c>
      <c r="K28" s="27" t="s">
        <v>69</v>
      </c>
      <c r="L28" s="27">
        <v>4</v>
      </c>
      <c r="M28" s="46"/>
      <c r="N28" s="36">
        <f t="shared" ref="N28:N33" si="4">L28*M28</f>
        <v>0</v>
      </c>
      <c r="O28" s="61" t="s">
        <v>261</v>
      </c>
      <c r="P28" s="61" t="s">
        <v>18</v>
      </c>
      <c r="Q28" s="91" t="s">
        <v>257</v>
      </c>
    </row>
    <row r="29" spans="1:17" ht="16" x14ac:dyDescent="0.2">
      <c r="A29" s="45" t="s">
        <v>189</v>
      </c>
      <c r="B29" s="27" t="s">
        <v>70</v>
      </c>
      <c r="C29" s="27">
        <v>4</v>
      </c>
      <c r="D29" s="46"/>
      <c r="E29" s="36">
        <f t="shared" ref="E29:E30" si="5">C29*D29</f>
        <v>0</v>
      </c>
      <c r="F29" s="61" t="s">
        <v>261</v>
      </c>
      <c r="G29" s="61" t="s">
        <v>18</v>
      </c>
      <c r="H29" s="65" t="s">
        <v>21</v>
      </c>
      <c r="J29" s="45" t="s">
        <v>189</v>
      </c>
      <c r="K29" s="27" t="s">
        <v>70</v>
      </c>
      <c r="L29" s="27">
        <v>4</v>
      </c>
      <c r="M29" s="46"/>
      <c r="N29" s="36">
        <f t="shared" si="4"/>
        <v>0</v>
      </c>
      <c r="O29" s="61" t="s">
        <v>261</v>
      </c>
      <c r="P29" s="61" t="s">
        <v>18</v>
      </c>
      <c r="Q29" s="65" t="s">
        <v>21</v>
      </c>
    </row>
    <row r="30" spans="1:17" ht="16" x14ac:dyDescent="0.2">
      <c r="A30" s="45" t="s">
        <v>190</v>
      </c>
      <c r="B30" s="27" t="s">
        <v>71</v>
      </c>
      <c r="C30" s="27">
        <v>4</v>
      </c>
      <c r="D30" s="46"/>
      <c r="E30" s="36">
        <f t="shared" si="5"/>
        <v>0</v>
      </c>
      <c r="F30" s="61" t="s">
        <v>261</v>
      </c>
      <c r="G30" s="61" t="s">
        <v>18</v>
      </c>
      <c r="H30" s="65" t="s">
        <v>21</v>
      </c>
      <c r="J30" s="45" t="s">
        <v>190</v>
      </c>
      <c r="K30" s="27" t="s">
        <v>71</v>
      </c>
      <c r="L30" s="27">
        <v>4</v>
      </c>
      <c r="M30" s="46"/>
      <c r="N30" s="36">
        <f t="shared" si="4"/>
        <v>0</v>
      </c>
      <c r="O30" s="61" t="s">
        <v>261</v>
      </c>
      <c r="P30" s="61" t="s">
        <v>18</v>
      </c>
      <c r="Q30" s="65" t="s">
        <v>21</v>
      </c>
    </row>
    <row r="31" spans="1:17" ht="16" x14ac:dyDescent="0.2">
      <c r="A31" s="45" t="s">
        <v>191</v>
      </c>
      <c r="B31" s="27" t="s">
        <v>72</v>
      </c>
      <c r="C31" s="27">
        <v>2</v>
      </c>
      <c r="D31" s="46"/>
      <c r="E31" s="36">
        <f>C31*D31</f>
        <v>0</v>
      </c>
      <c r="F31" s="61" t="s">
        <v>261</v>
      </c>
      <c r="G31" s="61" t="s">
        <v>18</v>
      </c>
      <c r="H31" s="65" t="s">
        <v>74</v>
      </c>
      <c r="J31" s="45" t="s">
        <v>191</v>
      </c>
      <c r="K31" s="27" t="s">
        <v>72</v>
      </c>
      <c r="L31" s="27">
        <v>2</v>
      </c>
      <c r="M31" s="46"/>
      <c r="N31" s="36">
        <f t="shared" si="4"/>
        <v>0</v>
      </c>
      <c r="O31" s="61" t="s">
        <v>261</v>
      </c>
      <c r="P31" s="61" t="s">
        <v>18</v>
      </c>
      <c r="Q31" s="65" t="s">
        <v>74</v>
      </c>
    </row>
    <row r="32" spans="1:17" ht="16" x14ac:dyDescent="0.2">
      <c r="A32" s="45" t="s">
        <v>192</v>
      </c>
      <c r="B32" s="27" t="s">
        <v>75</v>
      </c>
      <c r="C32" s="27">
        <v>4</v>
      </c>
      <c r="D32" s="46"/>
      <c r="E32" s="36">
        <f t="shared" ref="E32:E33" si="6">C32*D32</f>
        <v>0</v>
      </c>
      <c r="F32" s="61" t="s">
        <v>261</v>
      </c>
      <c r="G32" s="61" t="s">
        <v>18</v>
      </c>
      <c r="H32" s="65" t="s">
        <v>21</v>
      </c>
      <c r="J32" s="45" t="s">
        <v>192</v>
      </c>
      <c r="K32" s="27" t="s">
        <v>75</v>
      </c>
      <c r="L32" s="27">
        <v>4</v>
      </c>
      <c r="M32" s="46"/>
      <c r="N32" s="36">
        <f t="shared" si="4"/>
        <v>0</v>
      </c>
      <c r="O32" s="61" t="s">
        <v>261</v>
      </c>
      <c r="P32" s="61" t="s">
        <v>18</v>
      </c>
      <c r="Q32" s="65" t="s">
        <v>21</v>
      </c>
    </row>
    <row r="33" spans="1:17" ht="16" x14ac:dyDescent="0.2">
      <c r="A33" s="45" t="s">
        <v>193</v>
      </c>
      <c r="B33" s="80" t="s">
        <v>76</v>
      </c>
      <c r="C33" s="27">
        <v>4</v>
      </c>
      <c r="D33" s="46"/>
      <c r="E33" s="36">
        <f t="shared" si="6"/>
        <v>0</v>
      </c>
      <c r="F33" s="61" t="s">
        <v>261</v>
      </c>
      <c r="G33" s="61" t="s">
        <v>18</v>
      </c>
      <c r="H33" s="65" t="s">
        <v>21</v>
      </c>
      <c r="J33" s="45" t="s">
        <v>183</v>
      </c>
      <c r="K33" s="78" t="s">
        <v>80</v>
      </c>
      <c r="L33" s="27">
        <v>4</v>
      </c>
      <c r="M33" s="46"/>
      <c r="N33" s="36">
        <f t="shared" si="4"/>
        <v>0</v>
      </c>
      <c r="O33" s="61" t="s">
        <v>261</v>
      </c>
      <c r="P33" s="61" t="s">
        <v>18</v>
      </c>
      <c r="Q33" s="65" t="s">
        <v>21</v>
      </c>
    </row>
    <row r="34" spans="1:17" ht="16" thickBot="1" x14ac:dyDescent="0.25">
      <c r="A34" s="48"/>
      <c r="B34" s="49" t="s">
        <v>137</v>
      </c>
      <c r="C34" s="36">
        <f>SUM(C28:C33)</f>
        <v>22</v>
      </c>
      <c r="D34" s="85"/>
      <c r="E34" s="36">
        <f>SUM(E28:E33)</f>
        <v>0</v>
      </c>
      <c r="H34" s="47"/>
      <c r="J34" s="48"/>
      <c r="K34" s="49" t="s">
        <v>137</v>
      </c>
      <c r="L34" s="36">
        <f>SUM(L28:L33)</f>
        <v>22</v>
      </c>
      <c r="N34" s="36">
        <f>SUM(N28:N33)</f>
        <v>0</v>
      </c>
      <c r="Q34" s="47"/>
    </row>
    <row r="35" spans="1:17" ht="16" thickBot="1" x14ac:dyDescent="0.25">
      <c r="A35" s="48"/>
      <c r="B35" s="37" t="s">
        <v>140</v>
      </c>
      <c r="C35" s="38"/>
      <c r="D35" s="39">
        <f>E34/C34</f>
        <v>0</v>
      </c>
      <c r="E35" s="36" t="s">
        <v>132</v>
      </c>
      <c r="H35" s="47"/>
      <c r="J35" s="48"/>
      <c r="K35" s="37" t="s">
        <v>140</v>
      </c>
      <c r="L35" s="38"/>
      <c r="M35" s="39">
        <f>N34/L34</f>
        <v>0</v>
      </c>
      <c r="N35" s="36" t="s">
        <v>132</v>
      </c>
      <c r="Q35" s="47"/>
    </row>
    <row r="36" spans="1:17" x14ac:dyDescent="0.2">
      <c r="A36" s="48"/>
      <c r="H36" s="47"/>
      <c r="J36" s="48"/>
      <c r="Q36" s="47"/>
    </row>
    <row r="37" spans="1:17" ht="16" x14ac:dyDescent="0.2">
      <c r="A37" s="50" t="s">
        <v>226</v>
      </c>
      <c r="B37" s="49" t="s">
        <v>141</v>
      </c>
      <c r="C37" s="49" t="s">
        <v>128</v>
      </c>
      <c r="D37" s="49"/>
      <c r="E37" s="49" t="s">
        <v>129</v>
      </c>
      <c r="H37" s="47"/>
      <c r="J37" s="50" t="s">
        <v>226</v>
      </c>
      <c r="K37" s="49" t="s">
        <v>141</v>
      </c>
      <c r="L37" s="49" t="s">
        <v>128</v>
      </c>
      <c r="M37" s="49"/>
      <c r="N37" s="49" t="s">
        <v>129</v>
      </c>
      <c r="O37" s="61"/>
      <c r="P37" s="61"/>
      <c r="Q37" s="65"/>
    </row>
    <row r="38" spans="1:17" ht="16" x14ac:dyDescent="0.2">
      <c r="A38" s="45" t="s">
        <v>187</v>
      </c>
      <c r="B38" s="27" t="s">
        <v>68</v>
      </c>
      <c r="C38" s="27">
        <v>2</v>
      </c>
      <c r="D38" s="46"/>
      <c r="E38" s="36">
        <f>C38*D38</f>
        <v>0</v>
      </c>
      <c r="F38" s="61" t="s">
        <v>261</v>
      </c>
      <c r="G38" s="61" t="s">
        <v>18</v>
      </c>
      <c r="H38" s="65" t="s">
        <v>19</v>
      </c>
      <c r="J38" s="45" t="s">
        <v>187</v>
      </c>
      <c r="K38" s="27" t="s">
        <v>68</v>
      </c>
      <c r="L38" s="27">
        <v>2</v>
      </c>
      <c r="M38" s="46"/>
      <c r="N38" s="36">
        <f t="shared" ref="N38:N41" si="7">L38*M38</f>
        <v>0</v>
      </c>
      <c r="O38" s="61" t="s">
        <v>261</v>
      </c>
      <c r="P38" s="61" t="s">
        <v>18</v>
      </c>
      <c r="Q38" s="65" t="s">
        <v>19</v>
      </c>
    </row>
    <row r="39" spans="1:17" ht="16" x14ac:dyDescent="0.2">
      <c r="A39" s="45" t="s">
        <v>194</v>
      </c>
      <c r="B39" s="80" t="s">
        <v>77</v>
      </c>
      <c r="C39" s="27">
        <v>4</v>
      </c>
      <c r="D39" s="46"/>
      <c r="E39" s="36">
        <f>C39*D39</f>
        <v>0</v>
      </c>
      <c r="F39" s="61" t="s">
        <v>261</v>
      </c>
      <c r="G39" s="61" t="s">
        <v>18</v>
      </c>
      <c r="H39" s="65" t="s">
        <v>21</v>
      </c>
      <c r="J39" s="45" t="s">
        <v>184</v>
      </c>
      <c r="K39" s="78" t="s">
        <v>81</v>
      </c>
      <c r="L39" s="27">
        <v>3</v>
      </c>
      <c r="M39" s="46"/>
      <c r="N39" s="36">
        <f t="shared" si="7"/>
        <v>0</v>
      </c>
      <c r="O39" s="61" t="s">
        <v>261</v>
      </c>
      <c r="P39" s="61" t="s">
        <v>18</v>
      </c>
      <c r="Q39" s="81" t="s">
        <v>25</v>
      </c>
    </row>
    <row r="40" spans="1:17" ht="16" x14ac:dyDescent="0.2">
      <c r="A40" s="45" t="s">
        <v>195</v>
      </c>
      <c r="B40" s="80" t="s">
        <v>78</v>
      </c>
      <c r="C40" s="27">
        <v>2</v>
      </c>
      <c r="D40" s="46"/>
      <c r="E40" s="36">
        <f>C40*D40</f>
        <v>0</v>
      </c>
      <c r="F40" s="61" t="s">
        <v>261</v>
      </c>
      <c r="G40" s="61" t="s">
        <v>18</v>
      </c>
      <c r="H40" s="65" t="s">
        <v>19</v>
      </c>
      <c r="J40" s="45" t="s">
        <v>185</v>
      </c>
      <c r="K40" s="78" t="s">
        <v>82</v>
      </c>
      <c r="L40" s="82">
        <v>3</v>
      </c>
      <c r="M40" s="46"/>
      <c r="N40" s="36">
        <f t="shared" si="7"/>
        <v>0</v>
      </c>
      <c r="O40" s="61" t="s">
        <v>261</v>
      </c>
      <c r="P40" s="61" t="s">
        <v>18</v>
      </c>
      <c r="Q40" s="81" t="s">
        <v>25</v>
      </c>
    </row>
    <row r="41" spans="1:17" ht="16" x14ac:dyDescent="0.2">
      <c r="A41" s="45"/>
      <c r="B41" s="49" t="s">
        <v>145</v>
      </c>
      <c r="E41" s="36">
        <f>SUM(E38:E40)</f>
        <v>0</v>
      </c>
      <c r="F41" s="68"/>
      <c r="G41" s="68"/>
      <c r="H41" s="65"/>
      <c r="J41" s="45" t="s">
        <v>186</v>
      </c>
      <c r="K41" s="78" t="s">
        <v>83</v>
      </c>
      <c r="L41" s="27">
        <v>3</v>
      </c>
      <c r="M41" s="46"/>
      <c r="N41" s="36">
        <f t="shared" si="7"/>
        <v>0</v>
      </c>
      <c r="O41" s="61" t="s">
        <v>261</v>
      </c>
      <c r="P41" s="61" t="s">
        <v>18</v>
      </c>
      <c r="Q41" s="81" t="s">
        <v>25</v>
      </c>
    </row>
    <row r="42" spans="1:17" ht="16" thickBot="1" x14ac:dyDescent="0.25">
      <c r="A42" s="48"/>
      <c r="F42" s="68"/>
      <c r="G42" s="68"/>
      <c r="H42" s="65"/>
      <c r="J42" s="48"/>
      <c r="K42" s="49" t="s">
        <v>145</v>
      </c>
      <c r="N42" s="36">
        <f>SUM(N38:N41)</f>
        <v>0</v>
      </c>
      <c r="Q42" s="47"/>
    </row>
    <row r="43" spans="1:17" ht="14.5" customHeight="1" thickBot="1" x14ac:dyDescent="0.25">
      <c r="A43" s="48"/>
      <c r="B43" s="74" t="s">
        <v>245</v>
      </c>
      <c r="C43" s="41">
        <f>C28+C29+C30+C39+C32+C31+C40+C38+C33</f>
        <v>30</v>
      </c>
      <c r="D43" s="39">
        <f>(E34+E41)/C43</f>
        <v>0</v>
      </c>
      <c r="E43" s="164" t="s">
        <v>147</v>
      </c>
      <c r="F43" s="68"/>
      <c r="G43" s="68"/>
      <c r="H43" s="65"/>
      <c r="I43" s="40"/>
      <c r="J43" s="83"/>
      <c r="K43" s="75" t="s">
        <v>247</v>
      </c>
      <c r="L43" s="41">
        <f>L28+L29+L30+L31+L32+L33+L38+L39+L40+L41</f>
        <v>33</v>
      </c>
      <c r="M43" s="39">
        <f>(N34+N42)/L43</f>
        <v>0</v>
      </c>
      <c r="N43" s="164" t="s">
        <v>147</v>
      </c>
      <c r="Q43" s="47"/>
    </row>
    <row r="44" spans="1:17" x14ac:dyDescent="0.2">
      <c r="A44" s="48"/>
      <c r="B44" s="49"/>
      <c r="C44" s="49"/>
      <c r="D44" s="49"/>
      <c r="E44" s="164"/>
      <c r="F44" s="68"/>
      <c r="G44" s="68"/>
      <c r="H44" s="65"/>
      <c r="I44" s="40"/>
      <c r="J44" s="83"/>
      <c r="K44" s="49"/>
      <c r="L44" s="49"/>
      <c r="M44" s="49"/>
      <c r="N44" s="164"/>
      <c r="Q44" s="47"/>
    </row>
    <row r="45" spans="1:17" ht="16" thickBot="1" x14ac:dyDescent="0.25">
      <c r="A45" s="48"/>
      <c r="B45" s="49" t="s">
        <v>148</v>
      </c>
      <c r="E45" s="49">
        <f>E9+E18+E34+E41</f>
        <v>0</v>
      </c>
      <c r="F45" s="68"/>
      <c r="G45" s="68"/>
      <c r="H45" s="47"/>
      <c r="J45" s="48"/>
      <c r="K45" s="49" t="s">
        <v>148</v>
      </c>
      <c r="N45" s="49">
        <f>N8+N20+N34+N42</f>
        <v>0</v>
      </c>
      <c r="Q45" s="47"/>
    </row>
    <row r="46" spans="1:17" ht="15" customHeight="1" thickBot="1" x14ac:dyDescent="0.25">
      <c r="A46" s="48"/>
      <c r="B46" s="74" t="s">
        <v>244</v>
      </c>
      <c r="C46" s="41">
        <f>SUM(C38:C42)+SUM(C13:C17)+C9+C34</f>
        <v>60</v>
      </c>
      <c r="D46" s="39">
        <f>E45/C46</f>
        <v>0</v>
      </c>
      <c r="E46" s="164" t="s">
        <v>150</v>
      </c>
      <c r="H46" s="47"/>
      <c r="I46" s="40"/>
      <c r="J46" s="83"/>
      <c r="K46" s="75" t="s">
        <v>248</v>
      </c>
      <c r="L46" s="41">
        <f>SUM(L38:L41)+SUM(L13:L19)+L8+L34</f>
        <v>65</v>
      </c>
      <c r="M46" s="39">
        <f>N45/L46</f>
        <v>0</v>
      </c>
      <c r="N46" s="164" t="s">
        <v>150</v>
      </c>
      <c r="Q46" s="47"/>
    </row>
    <row r="47" spans="1:17" ht="16" thickBot="1" x14ac:dyDescent="0.25">
      <c r="A47" s="51"/>
      <c r="B47" s="52"/>
      <c r="C47" s="52"/>
      <c r="D47" s="52"/>
      <c r="E47" s="165"/>
      <c r="F47" s="52"/>
      <c r="G47" s="52"/>
      <c r="H47" s="66"/>
      <c r="I47" s="40"/>
      <c r="J47" s="84"/>
      <c r="K47" s="52"/>
      <c r="L47" s="52"/>
      <c r="M47" s="52"/>
      <c r="N47" s="165"/>
      <c r="O47" s="52"/>
      <c r="P47" s="52"/>
      <c r="Q47" s="66"/>
    </row>
  </sheetData>
  <protectedRanges>
    <protectedRange sqref="D13:D17 D4:D8" name="Notes_etudiants"/>
    <protectedRange sqref="D28:D33" name="Notes_etudiants_1"/>
    <protectedRange sqref="D38:D40" name="Notes_etudiants_2"/>
  </protectedRanges>
  <mergeCells count="10">
    <mergeCell ref="N43:N44"/>
    <mergeCell ref="N46:N47"/>
    <mergeCell ref="N22:N23"/>
    <mergeCell ref="A1:H1"/>
    <mergeCell ref="A2:Q2"/>
    <mergeCell ref="A26:Q26"/>
    <mergeCell ref="E46:E47"/>
    <mergeCell ref="E22:E23"/>
    <mergeCell ref="E43:E44"/>
    <mergeCell ref="J1:Q1"/>
  </mergeCells>
  <conditionalFormatting sqref="D10">
    <cfRule type="cellIs" dxfId="39" priority="7" operator="lessThan">
      <formula>10</formula>
    </cfRule>
    <cfRule type="cellIs" dxfId="38" priority="8" operator="greaterThanOrEqual">
      <formula>10</formula>
    </cfRule>
  </conditionalFormatting>
  <conditionalFormatting sqref="D22">
    <cfRule type="expression" dxfId="37" priority="5">
      <formula>OR($D$10&lt;10,$D$22&lt;10)</formula>
    </cfRule>
    <cfRule type="expression" dxfId="36" priority="6">
      <formula>AND($D$10&gt;=10,$D$22&gt;=10)</formula>
    </cfRule>
  </conditionalFormatting>
  <conditionalFormatting sqref="D35">
    <cfRule type="cellIs" dxfId="35" priority="49" operator="lessThan">
      <formula>10</formula>
    </cfRule>
    <cfRule type="cellIs" dxfId="34" priority="50" operator="greaterThanOrEqual">
      <formula>10</formula>
    </cfRule>
  </conditionalFormatting>
  <conditionalFormatting sqref="D43">
    <cfRule type="expression" dxfId="33" priority="11">
      <formula>OR($D$35&lt;10,$D$43&lt;10)</formula>
    </cfRule>
    <cfRule type="expression" dxfId="32" priority="12">
      <formula>AND($D$35&gt;=10,$D$43&gt;=10)</formula>
    </cfRule>
  </conditionalFormatting>
  <conditionalFormatting sqref="D46">
    <cfRule type="expression" dxfId="31" priority="3">
      <formula>OR($D$10&lt;10,$D$35&lt;10,$D$46&lt;10)</formula>
    </cfRule>
    <cfRule type="expression" dxfId="30" priority="4">
      <formula>AND($D$10&gt;=10,$D$35&gt;=10,$D$46&gt;=10)</formula>
    </cfRule>
  </conditionalFormatting>
  <conditionalFormatting sqref="M10">
    <cfRule type="cellIs" dxfId="29" priority="27" operator="lessThan">
      <formula>10</formula>
    </cfRule>
    <cfRule type="cellIs" dxfId="28" priority="28" operator="greaterThanOrEqual">
      <formula>10</formula>
    </cfRule>
  </conditionalFormatting>
  <conditionalFormatting sqref="M22">
    <cfRule type="expression" dxfId="27" priority="31">
      <formula>OR($M$10&lt;10,$M$22&lt;10)</formula>
    </cfRule>
    <cfRule type="expression" dxfId="26" priority="32">
      <formula>AND($M$10&gt;=10,$M$22&gt;=10)</formula>
    </cfRule>
  </conditionalFormatting>
  <conditionalFormatting sqref="M35">
    <cfRule type="cellIs" dxfId="25" priority="17" operator="lessThan">
      <formula>10</formula>
    </cfRule>
    <cfRule type="cellIs" dxfId="24" priority="18" operator="greaterThanOrEqual">
      <formula>10</formula>
    </cfRule>
  </conditionalFormatting>
  <conditionalFormatting sqref="M43">
    <cfRule type="expression" dxfId="23" priority="9">
      <formula>OR($M$35&lt;10,$M$43&lt;10)</formula>
    </cfRule>
    <cfRule type="expression" dxfId="22" priority="10">
      <formula>AND($M$35&gt;=10,$M$43&gt;=10)</formula>
    </cfRule>
  </conditionalFormatting>
  <conditionalFormatting sqref="M46">
    <cfRule type="expression" dxfId="21" priority="1">
      <formula>OR($D$10&lt;10,$D$35&lt;10,$D$46&lt;10)</formula>
    </cfRule>
    <cfRule type="expression" dxfId="20" priority="2">
      <formula>AND($M$10&gt;=10,$M$35&gt;=10,$M$46&gt;=10)</formula>
    </cfRule>
  </conditionalFormatting>
  <pageMargins left="0.7" right="0.7" top="0.75" bottom="0.75" header="0.3" footer="0.3"/>
  <pageSetup paperSize="9" scale="45" fitToHeight="0" orientation="landscape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B6EB3-5911-4E12-B95A-F298CC81CDD6}">
  <sheetPr>
    <pageSetUpPr fitToPage="1"/>
  </sheetPr>
  <dimension ref="A1:Q53"/>
  <sheetViews>
    <sheetView topLeftCell="A6" zoomScale="66" zoomScaleNormal="85" workbookViewId="0">
      <selection activeCell="H46" sqref="H46"/>
    </sheetView>
  </sheetViews>
  <sheetFormatPr baseColWidth="10" defaultColWidth="11.83203125" defaultRowHeight="15" x14ac:dyDescent="0.2"/>
  <cols>
    <col min="1" max="1" width="9.83203125" style="36" customWidth="1"/>
    <col min="2" max="2" width="54.5" style="36" customWidth="1"/>
    <col min="3" max="3" width="6.83203125" style="36" customWidth="1"/>
    <col min="4" max="4" width="7.83203125" style="36" customWidth="1"/>
    <col min="5" max="5" width="25.5" style="36" customWidth="1"/>
    <col min="6" max="6" width="10.1640625" style="36" customWidth="1"/>
    <col min="7" max="7" width="18.5" style="36" bestFit="1" customWidth="1"/>
    <col min="8" max="9" width="11.83203125" style="36" customWidth="1"/>
    <col min="10" max="10" width="9.83203125" style="36" customWidth="1"/>
    <col min="11" max="11" width="56.5" style="36" customWidth="1"/>
    <col min="12" max="12" width="6.83203125" style="36" customWidth="1"/>
    <col min="13" max="13" width="7.83203125" style="36" customWidth="1"/>
    <col min="14" max="14" width="25.1640625" style="36" customWidth="1"/>
    <col min="15" max="15" width="11.83203125" style="36"/>
    <col min="16" max="16" width="18.5" style="36" bestFit="1" customWidth="1"/>
    <col min="17" max="16384" width="11.83203125" style="36"/>
  </cols>
  <sheetData>
    <row r="1" spans="1:17" x14ac:dyDescent="0.2">
      <c r="A1" s="176" t="s">
        <v>239</v>
      </c>
      <c r="B1" s="176"/>
      <c r="C1" s="176"/>
      <c r="D1" s="176"/>
      <c r="E1" s="176"/>
      <c r="F1" s="176"/>
      <c r="G1" s="176"/>
      <c r="H1" s="176"/>
      <c r="I1" s="86"/>
      <c r="J1" s="72"/>
      <c r="K1" s="175" t="s">
        <v>241</v>
      </c>
      <c r="L1" s="175"/>
      <c r="M1" s="175"/>
      <c r="N1" s="175"/>
      <c r="O1" s="175"/>
      <c r="P1" s="175"/>
      <c r="Q1" s="175"/>
    </row>
    <row r="2" spans="1:17" ht="16" thickBot="1" x14ac:dyDescent="0.25">
      <c r="A2" s="174" t="s">
        <v>51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</row>
    <row r="3" spans="1:17" ht="70" customHeight="1" x14ac:dyDescent="0.2">
      <c r="A3" s="58" t="s">
        <v>226</v>
      </c>
      <c r="B3" s="59" t="s">
        <v>127</v>
      </c>
      <c r="C3" s="59" t="s">
        <v>128</v>
      </c>
      <c r="D3" s="59"/>
      <c r="E3" s="59" t="s">
        <v>129</v>
      </c>
      <c r="F3" s="59" t="s">
        <v>13</v>
      </c>
      <c r="G3" s="59" t="s">
        <v>14</v>
      </c>
      <c r="H3" s="60" t="s">
        <v>15</v>
      </c>
      <c r="I3" s="73"/>
      <c r="J3" s="58" t="s">
        <v>226</v>
      </c>
      <c r="K3" s="59" t="s">
        <v>127</v>
      </c>
      <c r="L3" s="59" t="s">
        <v>128</v>
      </c>
      <c r="M3" s="59"/>
      <c r="N3" s="59" t="s">
        <v>129</v>
      </c>
      <c r="O3" s="59" t="s">
        <v>13</v>
      </c>
      <c r="P3" s="59" t="s">
        <v>14</v>
      </c>
      <c r="Q3" s="60" t="s">
        <v>15</v>
      </c>
    </row>
    <row r="4" spans="1:17" ht="16" x14ac:dyDescent="0.2">
      <c r="A4" s="45" t="s">
        <v>197</v>
      </c>
      <c r="B4" s="27" t="s">
        <v>85</v>
      </c>
      <c r="C4" s="27">
        <v>4</v>
      </c>
      <c r="D4" s="46"/>
      <c r="E4" s="36">
        <f>C4*D4</f>
        <v>0</v>
      </c>
      <c r="F4" s="61" t="s">
        <v>261</v>
      </c>
      <c r="G4" s="61" t="s">
        <v>18</v>
      </c>
      <c r="H4" s="92" t="s">
        <v>255</v>
      </c>
      <c r="J4" s="45" t="s">
        <v>197</v>
      </c>
      <c r="K4" s="27" t="s">
        <v>85</v>
      </c>
      <c r="L4" s="27">
        <v>4</v>
      </c>
      <c r="M4" s="46"/>
      <c r="N4" s="36">
        <f>L4*M4</f>
        <v>0</v>
      </c>
      <c r="O4" s="61" t="s">
        <v>261</v>
      </c>
      <c r="P4" s="61" t="s">
        <v>18</v>
      </c>
      <c r="Q4" s="92" t="s">
        <v>255</v>
      </c>
    </row>
    <row r="5" spans="1:17" ht="16" x14ac:dyDescent="0.2">
      <c r="A5" s="45" t="s">
        <v>198</v>
      </c>
      <c r="B5" s="27" t="s">
        <v>86</v>
      </c>
      <c r="C5" s="27">
        <v>4</v>
      </c>
      <c r="D5" s="46"/>
      <c r="E5" s="36">
        <f t="shared" ref="E5:E7" si="0">C5*D5</f>
        <v>0</v>
      </c>
      <c r="F5" s="61" t="s">
        <v>261</v>
      </c>
      <c r="G5" s="61" t="s">
        <v>18</v>
      </c>
      <c r="H5" s="92" t="s">
        <v>21</v>
      </c>
      <c r="J5" s="45" t="s">
        <v>198</v>
      </c>
      <c r="K5" s="27" t="s">
        <v>86</v>
      </c>
      <c r="L5" s="27">
        <v>4</v>
      </c>
      <c r="M5" s="46"/>
      <c r="N5" s="36">
        <f>L5*M5</f>
        <v>0</v>
      </c>
      <c r="O5" s="61" t="s">
        <v>261</v>
      </c>
      <c r="P5" s="61" t="s">
        <v>18</v>
      </c>
      <c r="Q5" s="92" t="s">
        <v>21</v>
      </c>
    </row>
    <row r="6" spans="1:17" ht="16" x14ac:dyDescent="0.2">
      <c r="A6" s="45" t="s">
        <v>199</v>
      </c>
      <c r="B6" s="27" t="s">
        <v>87</v>
      </c>
      <c r="C6" s="27">
        <v>4</v>
      </c>
      <c r="D6" s="46"/>
      <c r="E6" s="36">
        <f t="shared" si="0"/>
        <v>0</v>
      </c>
      <c r="F6" s="61" t="s">
        <v>261</v>
      </c>
      <c r="G6" s="61" t="s">
        <v>18</v>
      </c>
      <c r="H6" s="92" t="s">
        <v>21</v>
      </c>
      <c r="J6" s="45" t="s">
        <v>199</v>
      </c>
      <c r="K6" s="27" t="s">
        <v>87</v>
      </c>
      <c r="L6" s="27">
        <v>4</v>
      </c>
      <c r="M6" s="46"/>
      <c r="N6" s="36">
        <f>L6*M6</f>
        <v>0</v>
      </c>
      <c r="O6" s="61" t="s">
        <v>261</v>
      </c>
      <c r="P6" s="61" t="s">
        <v>18</v>
      </c>
      <c r="Q6" s="92" t="s">
        <v>21</v>
      </c>
    </row>
    <row r="7" spans="1:17" ht="16" x14ac:dyDescent="0.2">
      <c r="A7" s="45" t="s">
        <v>200</v>
      </c>
      <c r="B7" s="27" t="s">
        <v>88</v>
      </c>
      <c r="C7" s="27">
        <v>4</v>
      </c>
      <c r="D7" s="46"/>
      <c r="E7" s="36">
        <f t="shared" si="0"/>
        <v>0</v>
      </c>
      <c r="F7" s="61" t="s">
        <v>261</v>
      </c>
      <c r="G7" s="61" t="s">
        <v>18</v>
      </c>
      <c r="H7" s="92" t="s">
        <v>255</v>
      </c>
      <c r="J7" s="45" t="s">
        <v>200</v>
      </c>
      <c r="K7" s="27" t="s">
        <v>88</v>
      </c>
      <c r="L7" s="27">
        <v>4</v>
      </c>
      <c r="M7" s="46"/>
      <c r="N7" s="36">
        <f>L7*M7</f>
        <v>0</v>
      </c>
      <c r="O7" s="61" t="s">
        <v>261</v>
      </c>
      <c r="P7" s="61" t="s">
        <v>18</v>
      </c>
      <c r="Q7" s="92" t="s">
        <v>255</v>
      </c>
    </row>
    <row r="8" spans="1:17" ht="16" x14ac:dyDescent="0.2">
      <c r="A8" s="45" t="s">
        <v>201</v>
      </c>
      <c r="B8" s="87" t="s">
        <v>89</v>
      </c>
      <c r="C8" s="27">
        <v>4</v>
      </c>
      <c r="D8" s="46"/>
      <c r="E8" s="36">
        <f>C8*D8</f>
        <v>0</v>
      </c>
      <c r="F8" s="61" t="s">
        <v>262</v>
      </c>
      <c r="G8" s="61" t="s">
        <v>263</v>
      </c>
      <c r="H8" s="65" t="s">
        <v>264</v>
      </c>
      <c r="J8" s="45" t="s">
        <v>204</v>
      </c>
      <c r="K8" s="88" t="s">
        <v>92</v>
      </c>
      <c r="L8" s="27">
        <v>4</v>
      </c>
      <c r="M8" s="46"/>
      <c r="N8" s="36">
        <f t="shared" ref="N8:N9" si="1">L8*M8</f>
        <v>0</v>
      </c>
      <c r="O8" s="61" t="s">
        <v>261</v>
      </c>
      <c r="P8" s="61" t="s">
        <v>18</v>
      </c>
      <c r="Q8" s="96" t="s">
        <v>21</v>
      </c>
    </row>
    <row r="9" spans="1:17" ht="16" x14ac:dyDescent="0.2">
      <c r="A9" s="45" t="s">
        <v>202</v>
      </c>
      <c r="B9" s="87" t="s">
        <v>90</v>
      </c>
      <c r="C9" s="27">
        <v>4</v>
      </c>
      <c r="D9" s="46"/>
      <c r="E9" s="36">
        <f>C9*D9</f>
        <v>0</v>
      </c>
      <c r="F9" s="61" t="s">
        <v>261</v>
      </c>
      <c r="G9" s="61" t="s">
        <v>18</v>
      </c>
      <c r="H9" s="93" t="s">
        <v>21</v>
      </c>
      <c r="J9" s="45" t="s">
        <v>205</v>
      </c>
      <c r="K9" s="88" t="s">
        <v>93</v>
      </c>
      <c r="L9" s="27">
        <v>4</v>
      </c>
      <c r="M9" s="46"/>
      <c r="N9" s="36">
        <f t="shared" si="1"/>
        <v>0</v>
      </c>
      <c r="O9" s="61" t="s">
        <v>261</v>
      </c>
      <c r="P9" s="61" t="s">
        <v>18</v>
      </c>
      <c r="Q9" s="97" t="s">
        <v>21</v>
      </c>
    </row>
    <row r="10" spans="1:17" ht="16" x14ac:dyDescent="0.2">
      <c r="A10" s="48"/>
      <c r="B10" s="49" t="s">
        <v>127</v>
      </c>
      <c r="C10" s="36">
        <f>SUM(C4:C9)</f>
        <v>24</v>
      </c>
      <c r="D10" s="85"/>
      <c r="E10" s="36">
        <f>SUM(E4:E9)</f>
        <v>0</v>
      </c>
      <c r="H10" s="65"/>
      <c r="J10" s="48"/>
      <c r="K10" s="49" t="s">
        <v>127</v>
      </c>
      <c r="L10" s="36">
        <f>SUM(L4:L9)</f>
        <v>24</v>
      </c>
      <c r="M10" s="85"/>
      <c r="N10" s="36">
        <f>SUM(N4:N9)</f>
        <v>0</v>
      </c>
      <c r="O10" s="61" t="s">
        <v>261</v>
      </c>
      <c r="P10" s="61" t="s">
        <v>18</v>
      </c>
      <c r="Q10" s="97" t="s">
        <v>21</v>
      </c>
    </row>
    <row r="11" spans="1:17" ht="16" thickBot="1" x14ac:dyDescent="0.25">
      <c r="A11" s="48"/>
      <c r="H11" s="65"/>
      <c r="J11" s="48"/>
      <c r="K11" s="49"/>
      <c r="Q11" s="47"/>
    </row>
    <row r="12" spans="1:17" ht="16" thickBot="1" x14ac:dyDescent="0.25">
      <c r="A12" s="48"/>
      <c r="B12" s="37" t="s">
        <v>131</v>
      </c>
      <c r="C12" s="38"/>
      <c r="D12" s="130">
        <f>E10/C10</f>
        <v>0</v>
      </c>
      <c r="E12" s="36" t="s">
        <v>132</v>
      </c>
      <c r="H12" s="47"/>
      <c r="J12" s="48"/>
      <c r="K12" s="37" t="s">
        <v>131</v>
      </c>
      <c r="L12" s="38"/>
      <c r="M12" s="39">
        <f>N10/L10</f>
        <v>0</v>
      </c>
      <c r="N12" s="36" t="s">
        <v>132</v>
      </c>
      <c r="Q12" s="47"/>
    </row>
    <row r="13" spans="1:17" x14ac:dyDescent="0.2">
      <c r="A13" s="48"/>
      <c r="H13" s="47"/>
      <c r="J13" s="48"/>
      <c r="Q13" s="47"/>
    </row>
    <row r="14" spans="1:17" x14ac:dyDescent="0.2">
      <c r="A14" s="48"/>
      <c r="H14" s="47"/>
      <c r="J14" s="48"/>
      <c r="Q14" s="47"/>
    </row>
    <row r="15" spans="1:17" x14ac:dyDescent="0.2">
      <c r="A15" s="50" t="s">
        <v>226</v>
      </c>
      <c r="B15" s="49" t="s">
        <v>243</v>
      </c>
      <c r="C15" s="49" t="s">
        <v>128</v>
      </c>
      <c r="D15" s="49"/>
      <c r="E15" s="49" t="s">
        <v>129</v>
      </c>
      <c r="H15" s="47"/>
      <c r="J15" s="50" t="s">
        <v>226</v>
      </c>
      <c r="K15" s="49" t="s">
        <v>242</v>
      </c>
      <c r="L15" s="49" t="s">
        <v>128</v>
      </c>
      <c r="M15" s="49"/>
      <c r="N15" s="49" t="s">
        <v>129</v>
      </c>
      <c r="Q15" s="47"/>
    </row>
    <row r="16" spans="1:17" ht="16" x14ac:dyDescent="0.2">
      <c r="A16" s="45" t="s">
        <v>196</v>
      </c>
      <c r="B16" s="27" t="s">
        <v>84</v>
      </c>
      <c r="C16" s="27">
        <v>2</v>
      </c>
      <c r="D16" s="46"/>
      <c r="E16" s="36">
        <f t="shared" ref="E16:E17" si="2">C16*D16</f>
        <v>0</v>
      </c>
      <c r="F16" s="61" t="s">
        <v>261</v>
      </c>
      <c r="G16" s="61" t="s">
        <v>18</v>
      </c>
      <c r="H16" s="94" t="s">
        <v>74</v>
      </c>
      <c r="J16" s="45" t="s">
        <v>196</v>
      </c>
      <c r="K16" s="27" t="s">
        <v>84</v>
      </c>
      <c r="L16" s="27">
        <v>2</v>
      </c>
      <c r="M16" s="46"/>
      <c r="N16" s="36">
        <f t="shared" ref="N16" si="3">L16*M16</f>
        <v>0</v>
      </c>
      <c r="O16" s="61" t="s">
        <v>261</v>
      </c>
      <c r="P16" s="61" t="s">
        <v>18</v>
      </c>
      <c r="Q16" s="94" t="s">
        <v>74</v>
      </c>
    </row>
    <row r="17" spans="1:17" ht="16" x14ac:dyDescent="0.2">
      <c r="A17" s="45" t="s">
        <v>203</v>
      </c>
      <c r="B17" s="87" t="s">
        <v>91</v>
      </c>
      <c r="C17" s="27">
        <v>4</v>
      </c>
      <c r="D17" s="46"/>
      <c r="E17" s="36">
        <f t="shared" si="2"/>
        <v>0</v>
      </c>
      <c r="F17" s="61" t="s">
        <v>261</v>
      </c>
      <c r="G17" s="61" t="s">
        <v>18</v>
      </c>
      <c r="H17" s="95" t="s">
        <v>21</v>
      </c>
      <c r="J17" s="45" t="s">
        <v>206</v>
      </c>
      <c r="K17" s="88" t="s">
        <v>94</v>
      </c>
      <c r="L17" s="27">
        <v>3</v>
      </c>
      <c r="M17" s="46"/>
      <c r="N17" s="36">
        <f>L17*M17</f>
        <v>0</v>
      </c>
      <c r="O17" s="61" t="s">
        <v>261</v>
      </c>
      <c r="P17" s="61" t="s">
        <v>18</v>
      </c>
      <c r="Q17" s="98" t="s">
        <v>25</v>
      </c>
    </row>
    <row r="18" spans="1:17" ht="16" x14ac:dyDescent="0.2">
      <c r="A18" s="45"/>
      <c r="B18" s="49" t="s">
        <v>134</v>
      </c>
      <c r="E18" s="36">
        <f>SUM(E16:E17)</f>
        <v>0</v>
      </c>
      <c r="H18" s="47"/>
      <c r="J18" s="45" t="s">
        <v>207</v>
      </c>
      <c r="K18" s="88" t="s">
        <v>95</v>
      </c>
      <c r="L18" s="27">
        <v>4</v>
      </c>
      <c r="M18" s="46"/>
      <c r="N18" s="36">
        <f>L18*M18</f>
        <v>0</v>
      </c>
      <c r="O18" s="61" t="s">
        <v>261</v>
      </c>
      <c r="P18" s="61" t="s">
        <v>18</v>
      </c>
      <c r="Q18" s="99" t="s">
        <v>21</v>
      </c>
    </row>
    <row r="19" spans="1:17" ht="16" x14ac:dyDescent="0.2">
      <c r="A19" s="48"/>
      <c r="B19" s="49"/>
      <c r="H19" s="47"/>
      <c r="J19" s="45"/>
      <c r="K19" s="49" t="s">
        <v>134</v>
      </c>
      <c r="M19" s="27"/>
      <c r="N19" s="36">
        <f>SUM(N16:N18)</f>
        <v>0</v>
      </c>
      <c r="O19" s="61"/>
      <c r="P19" s="61"/>
      <c r="Q19" s="65"/>
    </row>
    <row r="20" spans="1:17" ht="14.5" customHeight="1" x14ac:dyDescent="0.2">
      <c r="A20" s="48"/>
      <c r="H20" s="47"/>
      <c r="I20" s="55"/>
      <c r="J20" s="45"/>
      <c r="Q20" s="47"/>
    </row>
    <row r="21" spans="1:17" ht="14.5" customHeight="1" thickBot="1" x14ac:dyDescent="0.25">
      <c r="A21" s="48"/>
      <c r="H21" s="47"/>
      <c r="J21" s="48"/>
      <c r="K21" s="49"/>
      <c r="Q21" s="47"/>
    </row>
    <row r="22" spans="1:17" ht="14.5" customHeight="1" thickBot="1" x14ac:dyDescent="0.25">
      <c r="A22" s="48"/>
      <c r="B22" s="89" t="s">
        <v>240</v>
      </c>
      <c r="C22" s="41">
        <f>C4+C5+C6+C7+C8+C9+C16+C17</f>
        <v>30</v>
      </c>
      <c r="D22" s="130">
        <f>(E10+E18)/C22</f>
        <v>0</v>
      </c>
      <c r="E22" s="164" t="s">
        <v>136</v>
      </c>
      <c r="H22" s="47"/>
      <c r="J22" s="48"/>
      <c r="K22" s="75" t="s">
        <v>246</v>
      </c>
      <c r="L22" s="41">
        <f>L4+L5+L6+L7+L8+L9+L16+L17+L18</f>
        <v>33</v>
      </c>
      <c r="M22" s="39">
        <f>(N10+N19)/L22</f>
        <v>0</v>
      </c>
      <c r="N22" s="164" t="s">
        <v>136</v>
      </c>
      <c r="Q22" s="47"/>
    </row>
    <row r="23" spans="1:17" ht="16" thickBot="1" x14ac:dyDescent="0.25">
      <c r="A23" s="51"/>
      <c r="B23" s="52"/>
      <c r="C23" s="52"/>
      <c r="D23" s="52"/>
      <c r="E23" s="165"/>
      <c r="F23" s="52"/>
      <c r="G23" s="52"/>
      <c r="H23" s="66"/>
      <c r="J23" s="51"/>
      <c r="K23" s="52"/>
      <c r="L23" s="52"/>
      <c r="M23" s="52"/>
      <c r="N23" s="165"/>
      <c r="O23" s="52"/>
      <c r="P23" s="52"/>
      <c r="Q23" s="66"/>
    </row>
    <row r="24" spans="1:17" x14ac:dyDescent="0.2">
      <c r="E24" s="40"/>
      <c r="I24" s="40"/>
      <c r="J24" s="40"/>
    </row>
    <row r="25" spans="1:17" x14ac:dyDescent="0.2">
      <c r="E25" s="40"/>
      <c r="I25" s="40"/>
      <c r="J25" s="40"/>
    </row>
    <row r="26" spans="1:17" ht="16" thickBot="1" x14ac:dyDescent="0.25">
      <c r="A26" s="174" t="s">
        <v>67</v>
      </c>
      <c r="B26" s="174"/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</row>
    <row r="27" spans="1:17" ht="64" x14ac:dyDescent="0.2">
      <c r="A27" s="58" t="s">
        <v>226</v>
      </c>
      <c r="B27" s="59" t="s">
        <v>127</v>
      </c>
      <c r="C27" s="59" t="s">
        <v>128</v>
      </c>
      <c r="D27" s="59"/>
      <c r="E27" s="59" t="s">
        <v>129</v>
      </c>
      <c r="F27" s="59" t="s">
        <v>13</v>
      </c>
      <c r="G27" s="59" t="s">
        <v>14</v>
      </c>
      <c r="H27" s="60" t="s">
        <v>15</v>
      </c>
      <c r="I27" s="73"/>
      <c r="J27" s="58" t="s">
        <v>226</v>
      </c>
      <c r="K27" s="59" t="s">
        <v>127</v>
      </c>
      <c r="L27" s="59" t="s">
        <v>128</v>
      </c>
      <c r="M27" s="59"/>
      <c r="N27" s="59" t="s">
        <v>129</v>
      </c>
      <c r="O27" s="59" t="s">
        <v>13</v>
      </c>
      <c r="P27" s="59" t="s">
        <v>14</v>
      </c>
      <c r="Q27" s="60" t="s">
        <v>15</v>
      </c>
    </row>
    <row r="28" spans="1:17" ht="16" x14ac:dyDescent="0.2">
      <c r="A28" s="45" t="s">
        <v>213</v>
      </c>
      <c r="B28" s="27" t="s">
        <v>96</v>
      </c>
      <c r="C28" s="27">
        <v>4</v>
      </c>
      <c r="D28" s="46"/>
      <c r="E28" s="36">
        <f>C28*D28</f>
        <v>0</v>
      </c>
      <c r="F28" s="61" t="s">
        <v>261</v>
      </c>
      <c r="G28" s="61" t="s">
        <v>18</v>
      </c>
      <c r="H28" s="65" t="s">
        <v>21</v>
      </c>
      <c r="J28" s="45" t="s">
        <v>213</v>
      </c>
      <c r="K28" s="27" t="s">
        <v>96</v>
      </c>
      <c r="L28" s="27">
        <v>4</v>
      </c>
      <c r="M28" s="46"/>
      <c r="N28" s="36">
        <f t="shared" ref="N28:N32" si="4">L28*M28</f>
        <v>0</v>
      </c>
      <c r="O28" s="61" t="s">
        <v>261</v>
      </c>
      <c r="P28" s="61" t="s">
        <v>18</v>
      </c>
      <c r="Q28" s="65" t="s">
        <v>21</v>
      </c>
    </row>
    <row r="29" spans="1:17" ht="16" x14ac:dyDescent="0.2">
      <c r="A29" s="45" t="s">
        <v>215</v>
      </c>
      <c r="B29" s="87" t="s">
        <v>99</v>
      </c>
      <c r="C29" s="27">
        <v>4</v>
      </c>
      <c r="D29" s="46"/>
      <c r="E29" s="36">
        <f>C29*D29</f>
        <v>0</v>
      </c>
      <c r="F29" s="61" t="s">
        <v>262</v>
      </c>
      <c r="G29" s="61" t="s">
        <v>263</v>
      </c>
      <c r="H29" s="65" t="s">
        <v>264</v>
      </c>
      <c r="J29" s="45" t="s">
        <v>208</v>
      </c>
      <c r="K29" s="88" t="s">
        <v>106</v>
      </c>
      <c r="L29" s="27">
        <v>4</v>
      </c>
      <c r="M29" s="46"/>
      <c r="N29" s="36">
        <f t="shared" si="4"/>
        <v>0</v>
      </c>
      <c r="O29" s="61" t="s">
        <v>261</v>
      </c>
      <c r="P29" s="61" t="s">
        <v>18</v>
      </c>
      <c r="Q29" s="65" t="s">
        <v>21</v>
      </c>
    </row>
    <row r="30" spans="1:17" ht="16" x14ac:dyDescent="0.2">
      <c r="A30" s="45" t="s">
        <v>216</v>
      </c>
      <c r="B30" s="87" t="s">
        <v>100</v>
      </c>
      <c r="C30" s="27">
        <v>4</v>
      </c>
      <c r="D30" s="46"/>
      <c r="E30" s="36">
        <f>C30*D30</f>
        <v>0</v>
      </c>
      <c r="F30" s="61" t="s">
        <v>261</v>
      </c>
      <c r="G30" s="61" t="s">
        <v>18</v>
      </c>
      <c r="H30" s="65" t="s">
        <v>21</v>
      </c>
      <c r="J30" s="45" t="s">
        <v>209</v>
      </c>
      <c r="K30" s="88" t="s">
        <v>107</v>
      </c>
      <c r="L30" s="27">
        <v>4</v>
      </c>
      <c r="M30" s="46"/>
      <c r="N30" s="36">
        <f t="shared" si="4"/>
        <v>0</v>
      </c>
      <c r="O30" s="61" t="s">
        <v>261</v>
      </c>
      <c r="P30" s="61" t="s">
        <v>18</v>
      </c>
      <c r="Q30" s="65" t="s">
        <v>21</v>
      </c>
    </row>
    <row r="31" spans="1:17" ht="16" x14ac:dyDescent="0.2">
      <c r="A31" s="45" t="s">
        <v>217</v>
      </c>
      <c r="B31" s="87" t="s">
        <v>101</v>
      </c>
      <c r="C31" s="27">
        <v>5</v>
      </c>
      <c r="D31" s="46"/>
      <c r="E31" s="36">
        <f>C31*D31</f>
        <v>0</v>
      </c>
      <c r="F31" s="61" t="s">
        <v>261</v>
      </c>
      <c r="G31" s="61" t="s">
        <v>18</v>
      </c>
      <c r="H31" s="65" t="s">
        <v>21</v>
      </c>
      <c r="J31" s="45" t="s">
        <v>210</v>
      </c>
      <c r="K31" s="88" t="s">
        <v>108</v>
      </c>
      <c r="L31" s="27">
        <v>2</v>
      </c>
      <c r="M31" s="46"/>
      <c r="N31" s="36">
        <f t="shared" si="4"/>
        <v>0</v>
      </c>
      <c r="O31" s="61" t="s">
        <v>261</v>
      </c>
      <c r="P31" s="61" t="s">
        <v>18</v>
      </c>
      <c r="Q31" s="65" t="s">
        <v>109</v>
      </c>
    </row>
    <row r="32" spans="1:17" ht="16" x14ac:dyDescent="0.2">
      <c r="A32" s="45" t="s">
        <v>218</v>
      </c>
      <c r="B32" s="87" t="s">
        <v>102</v>
      </c>
      <c r="C32" s="27">
        <v>1</v>
      </c>
      <c r="D32" s="46"/>
      <c r="E32" s="36">
        <f>C32*D32</f>
        <v>0</v>
      </c>
      <c r="F32" s="61" t="s">
        <v>261</v>
      </c>
      <c r="G32" s="61" t="s">
        <v>18</v>
      </c>
      <c r="H32" s="65" t="s">
        <v>44</v>
      </c>
      <c r="J32" s="45" t="s">
        <v>211</v>
      </c>
      <c r="K32" s="88" t="s">
        <v>110</v>
      </c>
      <c r="L32" s="27">
        <v>4</v>
      </c>
      <c r="M32" s="46"/>
      <c r="N32" s="36">
        <f t="shared" si="4"/>
        <v>0</v>
      </c>
      <c r="O32" s="61" t="s">
        <v>261</v>
      </c>
      <c r="P32" s="61" t="s">
        <v>18</v>
      </c>
      <c r="Q32" s="65" t="s">
        <v>21</v>
      </c>
    </row>
    <row r="33" spans="1:17" ht="16" thickBot="1" x14ac:dyDescent="0.25">
      <c r="A33" s="48"/>
      <c r="B33" s="49" t="s">
        <v>137</v>
      </c>
      <c r="C33" s="36">
        <f>SUM(C28:C32)</f>
        <v>18</v>
      </c>
      <c r="D33" s="85"/>
      <c r="E33" s="36">
        <f>SUM(E28:E32)</f>
        <v>0</v>
      </c>
      <c r="H33" s="47"/>
      <c r="J33" s="48"/>
      <c r="K33" s="49" t="s">
        <v>137</v>
      </c>
      <c r="L33" s="36">
        <f>SUM(L28:L32)</f>
        <v>18</v>
      </c>
      <c r="N33" s="36">
        <f>SUM(N28:N32)</f>
        <v>0</v>
      </c>
      <c r="Q33" s="47"/>
    </row>
    <row r="34" spans="1:17" ht="16" thickBot="1" x14ac:dyDescent="0.25">
      <c r="A34" s="48"/>
      <c r="B34" s="37" t="s">
        <v>140</v>
      </c>
      <c r="C34" s="38"/>
      <c r="D34" s="39">
        <f>E33/C33</f>
        <v>0</v>
      </c>
      <c r="E34" s="36" t="s">
        <v>132</v>
      </c>
      <c r="H34" s="47"/>
      <c r="J34" s="48"/>
      <c r="K34" s="37" t="s">
        <v>140</v>
      </c>
      <c r="L34" s="38"/>
      <c r="M34" s="39">
        <f>N33/L33</f>
        <v>0</v>
      </c>
      <c r="N34" s="36" t="s">
        <v>132</v>
      </c>
      <c r="Q34" s="47"/>
    </row>
    <row r="35" spans="1:17" x14ac:dyDescent="0.2">
      <c r="A35" s="48"/>
      <c r="H35" s="47"/>
      <c r="J35" s="48"/>
      <c r="Q35" s="47"/>
    </row>
    <row r="36" spans="1:17" x14ac:dyDescent="0.2">
      <c r="A36" s="50" t="s">
        <v>226</v>
      </c>
      <c r="B36" s="49" t="s">
        <v>141</v>
      </c>
      <c r="C36" s="49" t="s">
        <v>128</v>
      </c>
      <c r="D36" s="49"/>
      <c r="E36" s="49" t="s">
        <v>129</v>
      </c>
      <c r="H36" s="47"/>
      <c r="J36" s="50" t="s">
        <v>226</v>
      </c>
      <c r="K36" s="49" t="s">
        <v>141</v>
      </c>
      <c r="L36" s="49" t="s">
        <v>128</v>
      </c>
      <c r="M36" s="49"/>
      <c r="N36" s="49" t="s">
        <v>129</v>
      </c>
      <c r="Q36" s="65"/>
    </row>
    <row r="37" spans="1:17" ht="16" x14ac:dyDescent="0.2">
      <c r="A37" s="45" t="s">
        <v>214</v>
      </c>
      <c r="B37" s="27" t="s">
        <v>97</v>
      </c>
      <c r="C37" s="27">
        <v>4</v>
      </c>
      <c r="D37" s="46"/>
      <c r="E37" s="36">
        <f>C37*D37</f>
        <v>0</v>
      </c>
      <c r="F37" s="61" t="s">
        <v>261</v>
      </c>
      <c r="G37" s="61" t="s">
        <v>18</v>
      </c>
      <c r="H37" s="65" t="s">
        <v>21</v>
      </c>
      <c r="J37" s="45" t="s">
        <v>214</v>
      </c>
      <c r="K37" s="27" t="s">
        <v>97</v>
      </c>
      <c r="L37" s="27">
        <v>4</v>
      </c>
      <c r="M37" s="46"/>
      <c r="N37" s="36">
        <f t="shared" ref="N37" si="5">L37*M37</f>
        <v>0</v>
      </c>
      <c r="O37" s="61" t="s">
        <v>261</v>
      </c>
      <c r="P37" s="61" t="s">
        <v>18</v>
      </c>
      <c r="Q37" s="65" t="s">
        <v>21</v>
      </c>
    </row>
    <row r="38" spans="1:17" ht="16" x14ac:dyDescent="0.2">
      <c r="A38" s="45" t="s">
        <v>219</v>
      </c>
      <c r="B38" s="87" t="s">
        <v>103</v>
      </c>
      <c r="C38" s="27">
        <v>4</v>
      </c>
      <c r="D38" s="46"/>
      <c r="E38" s="36">
        <f>C38*D38</f>
        <v>0</v>
      </c>
      <c r="F38" s="61" t="s">
        <v>261</v>
      </c>
      <c r="G38" s="61" t="s">
        <v>18</v>
      </c>
      <c r="H38" s="65" t="s">
        <v>21</v>
      </c>
      <c r="J38" s="45" t="s">
        <v>221</v>
      </c>
      <c r="K38" s="88" t="s">
        <v>105</v>
      </c>
      <c r="L38" s="27">
        <v>5</v>
      </c>
      <c r="M38" s="46"/>
      <c r="N38" s="36">
        <f>L38*M38</f>
        <v>0</v>
      </c>
      <c r="O38" s="61" t="s">
        <v>262</v>
      </c>
      <c r="P38" s="61" t="s">
        <v>263</v>
      </c>
      <c r="Q38" s="65" t="s">
        <v>264</v>
      </c>
    </row>
    <row r="39" spans="1:17" ht="16" x14ac:dyDescent="0.2">
      <c r="A39" s="45" t="s">
        <v>220</v>
      </c>
      <c r="B39" s="87" t="s">
        <v>104</v>
      </c>
      <c r="C39" s="27">
        <v>4</v>
      </c>
      <c r="D39" s="46"/>
      <c r="E39" s="36">
        <f>C39*D39</f>
        <v>0</v>
      </c>
      <c r="F39" s="61" t="s">
        <v>261</v>
      </c>
      <c r="G39" s="61" t="s">
        <v>18</v>
      </c>
      <c r="H39" s="65" t="s">
        <v>21</v>
      </c>
      <c r="J39" s="45" t="s">
        <v>212</v>
      </c>
      <c r="K39" s="88" t="s">
        <v>111</v>
      </c>
      <c r="L39" s="27">
        <v>5</v>
      </c>
      <c r="M39" s="46"/>
      <c r="N39" s="36">
        <f>L39*M39</f>
        <v>0</v>
      </c>
      <c r="O39" s="61" t="s">
        <v>261</v>
      </c>
      <c r="P39" s="61" t="s">
        <v>18</v>
      </c>
      <c r="Q39" s="65" t="s">
        <v>21</v>
      </c>
    </row>
    <row r="40" spans="1:17" x14ac:dyDescent="0.2">
      <c r="A40" s="45"/>
      <c r="B40" s="49" t="s">
        <v>145</v>
      </c>
      <c r="E40" s="36">
        <f>SUM(E37:E39)</f>
        <v>0</v>
      </c>
      <c r="F40" s="68"/>
      <c r="G40" s="68"/>
      <c r="H40" s="65"/>
      <c r="J40" s="48"/>
      <c r="K40" s="49" t="s">
        <v>145</v>
      </c>
      <c r="N40" s="36">
        <f>SUM(N37:N39)</f>
        <v>0</v>
      </c>
      <c r="Q40" s="81"/>
    </row>
    <row r="41" spans="1:17" ht="16" thickBot="1" x14ac:dyDescent="0.25">
      <c r="A41" s="48"/>
      <c r="F41" s="68"/>
      <c r="G41" s="68"/>
      <c r="H41" s="65"/>
      <c r="J41" s="48"/>
      <c r="Q41" s="47"/>
    </row>
    <row r="42" spans="1:17" ht="14.5" customHeight="1" thickBot="1" x14ac:dyDescent="0.25">
      <c r="A42" s="48"/>
      <c r="B42" s="89" t="s">
        <v>245</v>
      </c>
      <c r="C42" s="41">
        <f>C28+C29+C30+C38+C32+C31+C39+C37</f>
        <v>30</v>
      </c>
      <c r="D42" s="39">
        <f>(E33+E40)/C42</f>
        <v>0</v>
      </c>
      <c r="E42" s="164" t="s">
        <v>147</v>
      </c>
      <c r="F42" s="68"/>
      <c r="G42" s="68"/>
      <c r="H42" s="65"/>
      <c r="I42" s="40"/>
      <c r="J42" s="83"/>
      <c r="K42" s="75" t="s">
        <v>247</v>
      </c>
      <c r="L42" s="41">
        <f>L28+L29+L30+L31+L32+L37+L38+L39</f>
        <v>32</v>
      </c>
      <c r="M42" s="39">
        <f>(N33+N40)/L42</f>
        <v>0</v>
      </c>
      <c r="N42" s="164" t="s">
        <v>147</v>
      </c>
      <c r="Q42" s="47"/>
    </row>
    <row r="43" spans="1:17" x14ac:dyDescent="0.2">
      <c r="A43" s="48"/>
      <c r="B43" s="49"/>
      <c r="C43" s="49"/>
      <c r="D43" s="49"/>
      <c r="E43" s="164"/>
      <c r="F43" s="68"/>
      <c r="G43" s="68"/>
      <c r="H43" s="65"/>
      <c r="I43" s="40"/>
      <c r="J43" s="83"/>
      <c r="K43" s="49"/>
      <c r="L43" s="49"/>
      <c r="M43" s="49"/>
      <c r="N43" s="164"/>
      <c r="Q43" s="47"/>
    </row>
    <row r="44" spans="1:17" ht="16" thickBot="1" x14ac:dyDescent="0.25">
      <c r="A44" s="48"/>
      <c r="B44" s="49" t="s">
        <v>148</v>
      </c>
      <c r="E44" s="49">
        <f>E10+E18+E33+E40</f>
        <v>0</v>
      </c>
      <c r="F44" s="68"/>
      <c r="G44" s="68"/>
      <c r="H44" s="47"/>
      <c r="J44" s="48"/>
      <c r="K44" s="49" t="s">
        <v>148</v>
      </c>
      <c r="N44" s="49">
        <f>N10+N19+N33+N40</f>
        <v>0</v>
      </c>
      <c r="Q44" s="47"/>
    </row>
    <row r="45" spans="1:17" ht="15" customHeight="1" thickBot="1" x14ac:dyDescent="0.25">
      <c r="A45" s="48"/>
      <c r="B45" s="89" t="s">
        <v>244</v>
      </c>
      <c r="C45" s="41">
        <f>SUM(C37:C41)+SUM(C16:C17)+C10+C33</f>
        <v>60</v>
      </c>
      <c r="D45" s="39">
        <f>E44/C45</f>
        <v>0</v>
      </c>
      <c r="E45" s="164" t="s">
        <v>150</v>
      </c>
      <c r="H45" s="47"/>
      <c r="I45" s="40"/>
      <c r="J45" s="83"/>
      <c r="K45" s="75" t="s">
        <v>248</v>
      </c>
      <c r="L45" s="41">
        <f>SUM(L37:L39)+SUM(L16:L18)+L10+L33</f>
        <v>65</v>
      </c>
      <c r="M45" s="39">
        <f>N44/L45</f>
        <v>0</v>
      </c>
      <c r="N45" s="164" t="s">
        <v>150</v>
      </c>
      <c r="Q45" s="47"/>
    </row>
    <row r="46" spans="1:17" ht="16" thickBot="1" x14ac:dyDescent="0.25">
      <c r="A46" s="51"/>
      <c r="B46" s="52"/>
      <c r="C46" s="52"/>
      <c r="D46" s="52"/>
      <c r="E46" s="165"/>
      <c r="F46" s="52"/>
      <c r="G46" s="52"/>
      <c r="H46" s="66"/>
      <c r="I46" s="40"/>
      <c r="J46" s="84"/>
      <c r="K46" s="52"/>
      <c r="L46" s="52"/>
      <c r="M46" s="52"/>
      <c r="N46" s="165"/>
      <c r="O46" s="52"/>
      <c r="P46" s="52"/>
      <c r="Q46" s="66"/>
    </row>
    <row r="48" spans="1:17" x14ac:dyDescent="0.2">
      <c r="A48" s="7"/>
      <c r="B48" s="8"/>
      <c r="C48" s="3"/>
    </row>
    <row r="49" spans="1:3" x14ac:dyDescent="0.2">
      <c r="A49" s="7"/>
      <c r="B49" s="8"/>
      <c r="C49" s="3"/>
    </row>
    <row r="50" spans="1:3" x14ac:dyDescent="0.2">
      <c r="A50" s="7"/>
      <c r="B50" s="8"/>
      <c r="C50" s="3"/>
    </row>
    <row r="51" spans="1:3" x14ac:dyDescent="0.2">
      <c r="A51" s="7"/>
      <c r="B51" s="8"/>
      <c r="C51" s="3"/>
    </row>
    <row r="52" spans="1:3" x14ac:dyDescent="0.2">
      <c r="A52" s="7"/>
      <c r="B52" s="24"/>
      <c r="C52" s="3"/>
    </row>
    <row r="53" spans="1:3" x14ac:dyDescent="0.2">
      <c r="A53" s="7"/>
      <c r="B53" s="43"/>
      <c r="C53" s="3"/>
    </row>
  </sheetData>
  <mergeCells count="10">
    <mergeCell ref="E42:E43"/>
    <mergeCell ref="N42:N43"/>
    <mergeCell ref="E45:E46"/>
    <mergeCell ref="N45:N46"/>
    <mergeCell ref="A1:H1"/>
    <mergeCell ref="K1:Q1"/>
    <mergeCell ref="A2:Q2"/>
    <mergeCell ref="E22:E23"/>
    <mergeCell ref="N22:N23"/>
    <mergeCell ref="A26:Q26"/>
  </mergeCells>
  <conditionalFormatting sqref="D12">
    <cfRule type="cellIs" dxfId="19" priority="25" operator="lessThan">
      <formula>10</formula>
    </cfRule>
    <cfRule type="cellIs" dxfId="18" priority="26" operator="greaterThanOrEqual">
      <formula>10</formula>
    </cfRule>
  </conditionalFormatting>
  <conditionalFormatting sqref="D22">
    <cfRule type="expression" dxfId="17" priority="51">
      <formula>OR($D$12&lt;10,$D$22&lt;10)</formula>
    </cfRule>
    <cfRule type="expression" dxfId="16" priority="52">
      <formula>AND($D$12&gt;=10,$D$22&gt;=10)</formula>
    </cfRule>
  </conditionalFormatting>
  <conditionalFormatting sqref="D34">
    <cfRule type="cellIs" dxfId="15" priority="31" operator="lessThan">
      <formula>10</formula>
    </cfRule>
    <cfRule type="cellIs" dxfId="14" priority="32" operator="greaterThanOrEqual">
      <formula>10</formula>
    </cfRule>
  </conditionalFormatting>
  <conditionalFormatting sqref="D42">
    <cfRule type="expression" dxfId="13" priority="11">
      <formula>OR($D$34&lt;10,$D$42&lt;10)</formula>
    </cfRule>
    <cfRule type="expression" dxfId="12" priority="12">
      <formula>AND($D$34&gt;=10,$D$42&gt;=10)</formula>
    </cfRule>
  </conditionalFormatting>
  <conditionalFormatting sqref="D45">
    <cfRule type="expression" dxfId="11" priority="5">
      <formula>OR($D$12&lt;10,$D$34&lt;10,$D$45&lt;10)</formula>
    </cfRule>
    <cfRule type="expression" dxfId="10" priority="6">
      <formula>AND($D$12&gt;=10,$D$34&gt;=10,$D$45&gt;=10)</formula>
    </cfRule>
  </conditionalFormatting>
  <conditionalFormatting sqref="M12">
    <cfRule type="cellIs" dxfId="9" priority="23" operator="lessThan">
      <formula>10</formula>
    </cfRule>
    <cfRule type="cellIs" dxfId="8" priority="24" operator="greaterThanOrEqual">
      <formula>10</formula>
    </cfRule>
  </conditionalFormatting>
  <conditionalFormatting sqref="M22">
    <cfRule type="expression" dxfId="7" priority="1">
      <formula>OR($M$12&lt;10,$M$22&lt;10)</formula>
    </cfRule>
    <cfRule type="expression" dxfId="6" priority="2">
      <formula>AND($M$12&gt;=10,$M$22&gt;=10)</formula>
    </cfRule>
  </conditionalFormatting>
  <conditionalFormatting sqref="M34">
    <cfRule type="cellIs" dxfId="5" priority="17" operator="lessThan">
      <formula>10</formula>
    </cfRule>
    <cfRule type="cellIs" dxfId="4" priority="18" operator="greaterThanOrEqual">
      <formula>10</formula>
    </cfRule>
  </conditionalFormatting>
  <conditionalFormatting sqref="M42">
    <cfRule type="expression" dxfId="3" priority="9">
      <formula>OR($M$34&lt;10,$M$42&lt;10)</formula>
    </cfRule>
    <cfRule type="expression" dxfId="2" priority="10">
      <formula>AND($M$34&gt;=10,$M$42&gt;=10)</formula>
    </cfRule>
  </conditionalFormatting>
  <conditionalFormatting sqref="M45">
    <cfRule type="expression" dxfId="1" priority="3">
      <formula>OR($M$12&lt;10,$M$34&lt;10,$M$45&lt;10)</formula>
    </cfRule>
    <cfRule type="expression" dxfId="0" priority="4">
      <formula>AND($M$12&gt;=10,$M$34&gt;=10,$M$45&gt;=10)</formula>
    </cfRule>
  </conditionalFormatting>
  <pageMargins left="0.7" right="0.7" top="0.75" bottom="0.75" header="0.3" footer="0.3"/>
  <pageSetup paperSize="9" scale="45" fitToHeight="0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maquette_CUFR_SV_VF</vt:lpstr>
      <vt:lpstr>maquette_CUFR_SV-LAS_VF</vt:lpstr>
      <vt:lpstr>MCC_SVL1_ac-ss_LAS</vt:lpstr>
      <vt:lpstr>MCC_SVL2_BE-CME</vt:lpstr>
      <vt:lpstr>MCC_SVL3_BE-CME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 Gollety</dc:creator>
  <cp:lastModifiedBy>Microsoft Office User</cp:lastModifiedBy>
  <cp:lastPrinted>2024-09-26T05:17:28Z</cp:lastPrinted>
  <dcterms:created xsi:type="dcterms:W3CDTF">2023-04-17T08:21:32Z</dcterms:created>
  <dcterms:modified xsi:type="dcterms:W3CDTF">2025-06-27T06:03:15Z</dcterms:modified>
</cp:coreProperties>
</file>